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2024_Прил. к Выписке\"/>
    </mc:Choice>
  </mc:AlternateContent>
  <xr:revisionPtr revIDLastSave="0" documentId="13_ncr:1_{BBC0E8D2-71DB-4340-A9B9-354BFA7D1317}" xr6:coauthVersionLast="47" xr6:coauthVersionMax="47" xr10:uidLastSave="{00000000-0000-0000-0000-000000000000}"/>
  <bookViews>
    <workbookView xWindow="-120" yWindow="-120" windowWidth="29040" windowHeight="15840" xr2:uid="{C06AF028-2011-40DE-BA7E-BC8F08485124}"/>
  </bookViews>
  <sheets>
    <sheet name="ФАПы 2024" sheetId="12" r:id="rId1"/>
  </sheets>
  <definedNames>
    <definedName name="_xlnm._FilterDatabase" localSheetId="0" hidden="1">'ФАПы 2024'!$A$8:$V$294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Titles" localSheetId="0">'ФАПы 2024'!$8:$8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2" l="1"/>
  <c r="D275" i="12"/>
  <c r="D274" i="12" s="1"/>
  <c r="C249" i="12"/>
  <c r="D272" i="12"/>
  <c r="D253" i="12"/>
  <c r="D250" i="12"/>
  <c r="D247" i="12"/>
  <c r="D245" i="12"/>
  <c r="D225" i="12"/>
  <c r="D224" i="12" s="1"/>
  <c r="D222" i="12"/>
  <c r="C206" i="12"/>
  <c r="D220" i="12"/>
  <c r="D209" i="12"/>
  <c r="E207" i="12"/>
  <c r="D207" i="12"/>
  <c r="D188" i="12"/>
  <c r="D187" i="12" s="1"/>
  <c r="J189" i="12"/>
  <c r="R189" i="12" s="1"/>
  <c r="J191" i="12"/>
  <c r="S191" i="12" s="1"/>
  <c r="J196" i="12"/>
  <c r="U196" i="12" s="1"/>
  <c r="J199" i="12"/>
  <c r="T199" i="12" s="1"/>
  <c r="J203" i="12"/>
  <c r="S203" i="12" s="1"/>
  <c r="J208" i="12"/>
  <c r="Q208" i="12" s="1"/>
  <c r="J213" i="12"/>
  <c r="O213" i="12" s="1"/>
  <c r="J217" i="12"/>
  <c r="R217" i="12" s="1"/>
  <c r="J221" i="12"/>
  <c r="O221" i="12" s="1"/>
  <c r="J226" i="12"/>
  <c r="T226" i="12" s="1"/>
  <c r="J227" i="12"/>
  <c r="R227" i="12" s="1"/>
  <c r="J228" i="12"/>
  <c r="S228" i="12" s="1"/>
  <c r="J238" i="12"/>
  <c r="T238" i="12" s="1"/>
  <c r="J239" i="12"/>
  <c r="S239" i="12" s="1"/>
  <c r="J248" i="12"/>
  <c r="N248" i="12" s="1"/>
  <c r="J252" i="12"/>
  <c r="U252" i="12" s="1"/>
  <c r="J259" i="12"/>
  <c r="O259" i="12" s="1"/>
  <c r="J260" i="12"/>
  <c r="O260" i="12" s="1"/>
  <c r="J271" i="12"/>
  <c r="O271" i="12" s="1"/>
  <c r="J273" i="12"/>
  <c r="R273" i="12" s="1"/>
  <c r="J281" i="12"/>
  <c r="N281" i="12" s="1"/>
  <c r="J282" i="12"/>
  <c r="N282" i="12" s="1"/>
  <c r="J292" i="12"/>
  <c r="S292" i="12" s="1"/>
  <c r="J190" i="12"/>
  <c r="J192" i="12"/>
  <c r="J193" i="12"/>
  <c r="J194" i="12"/>
  <c r="J195" i="12"/>
  <c r="J197" i="12"/>
  <c r="J198" i="12"/>
  <c r="J200" i="12"/>
  <c r="J201" i="12"/>
  <c r="J202" i="12"/>
  <c r="J204" i="12"/>
  <c r="J205" i="12"/>
  <c r="J210" i="12"/>
  <c r="J211" i="12"/>
  <c r="N211" i="12" s="1"/>
  <c r="J212" i="12"/>
  <c r="J214" i="12"/>
  <c r="J215" i="12"/>
  <c r="J216" i="12"/>
  <c r="Q216" i="12" s="1"/>
  <c r="J218" i="12"/>
  <c r="J219" i="12"/>
  <c r="J223" i="12"/>
  <c r="J229" i="12"/>
  <c r="J230" i="12"/>
  <c r="J231" i="12"/>
  <c r="J232" i="12"/>
  <c r="J233" i="12"/>
  <c r="J234" i="12"/>
  <c r="J235" i="12"/>
  <c r="J236" i="12"/>
  <c r="J237" i="12"/>
  <c r="J240" i="12"/>
  <c r="S240" i="12" s="1"/>
  <c r="J241" i="12"/>
  <c r="J242" i="12"/>
  <c r="R242" i="12" s="1"/>
  <c r="J243" i="12"/>
  <c r="J246" i="12"/>
  <c r="J251" i="12"/>
  <c r="J254" i="12"/>
  <c r="J255" i="12"/>
  <c r="J256" i="12"/>
  <c r="T256" i="12" s="1"/>
  <c r="J257" i="12"/>
  <c r="J258" i="12"/>
  <c r="J261" i="12"/>
  <c r="J262" i="12"/>
  <c r="S262" i="12" s="1"/>
  <c r="J263" i="12"/>
  <c r="J264" i="12"/>
  <c r="J265" i="12"/>
  <c r="J266" i="12"/>
  <c r="J267" i="12"/>
  <c r="J268" i="12"/>
  <c r="T268" i="12" s="1"/>
  <c r="J269" i="12"/>
  <c r="J270" i="12"/>
  <c r="J276" i="12"/>
  <c r="J277" i="12"/>
  <c r="J278" i="12"/>
  <c r="J279" i="12"/>
  <c r="J280" i="12"/>
  <c r="S280" i="12" s="1"/>
  <c r="J283" i="12"/>
  <c r="J284" i="12"/>
  <c r="R284" i="12" s="1"/>
  <c r="J285" i="12"/>
  <c r="J286" i="12"/>
  <c r="Q286" i="12" s="1"/>
  <c r="J287" i="12"/>
  <c r="Q287" i="12" s="1"/>
  <c r="J288" i="12"/>
  <c r="J289" i="12"/>
  <c r="J290" i="12"/>
  <c r="J291" i="12"/>
  <c r="J293" i="12"/>
  <c r="N293" i="12" s="1"/>
  <c r="C169" i="12"/>
  <c r="E185" i="12"/>
  <c r="D185" i="12"/>
  <c r="D170" i="12"/>
  <c r="J173" i="12"/>
  <c r="T173" i="12" s="1"/>
  <c r="J175" i="12"/>
  <c r="K175" i="12" s="1"/>
  <c r="J171" i="12"/>
  <c r="J172" i="12"/>
  <c r="J174" i="12"/>
  <c r="J176" i="12"/>
  <c r="J177" i="12"/>
  <c r="J178" i="12"/>
  <c r="J179" i="12"/>
  <c r="J180" i="12"/>
  <c r="J181" i="12"/>
  <c r="J182" i="12"/>
  <c r="J183" i="12"/>
  <c r="J184" i="12"/>
  <c r="J186" i="12"/>
  <c r="D154" i="12"/>
  <c r="E167" i="12"/>
  <c r="D167" i="12"/>
  <c r="D156" i="12"/>
  <c r="E151" i="12"/>
  <c r="D151" i="12"/>
  <c r="D150" i="12" s="1"/>
  <c r="M147" i="12"/>
  <c r="J140" i="12"/>
  <c r="U140" i="12" s="1"/>
  <c r="J141" i="12"/>
  <c r="J142" i="12"/>
  <c r="R142" i="12" s="1"/>
  <c r="J143" i="12"/>
  <c r="S143" i="12" s="1"/>
  <c r="J147" i="12"/>
  <c r="P147" i="12" s="1"/>
  <c r="J148" i="12"/>
  <c r="N148" i="12" s="1"/>
  <c r="J155" i="12"/>
  <c r="K155" i="12" s="1"/>
  <c r="J166" i="12"/>
  <c r="M166" i="12" s="1"/>
  <c r="J139" i="12"/>
  <c r="T139" i="12" s="1"/>
  <c r="J144" i="12"/>
  <c r="M144" i="12" s="1"/>
  <c r="J145" i="12"/>
  <c r="N145" i="12" s="1"/>
  <c r="J146" i="12"/>
  <c r="N146" i="12" s="1"/>
  <c r="J149" i="12"/>
  <c r="R149" i="12" s="1"/>
  <c r="J152" i="12"/>
  <c r="J157" i="12"/>
  <c r="U157" i="12" s="1"/>
  <c r="J158" i="12"/>
  <c r="J159" i="12"/>
  <c r="K159" i="12" s="1"/>
  <c r="J160" i="12"/>
  <c r="M160" i="12" s="1"/>
  <c r="J161" i="12"/>
  <c r="M161" i="12" s="1"/>
  <c r="J162" i="12"/>
  <c r="J163" i="12"/>
  <c r="J164" i="12"/>
  <c r="J165" i="12"/>
  <c r="P165" i="12" s="1"/>
  <c r="J168" i="12"/>
  <c r="T168" i="12" s="1"/>
  <c r="D138" i="12"/>
  <c r="D137" i="12" s="1"/>
  <c r="J136" i="12"/>
  <c r="D135" i="12"/>
  <c r="D131" i="12"/>
  <c r="D112" i="12"/>
  <c r="J113" i="12"/>
  <c r="T113" i="12" s="1"/>
  <c r="J124" i="12"/>
  <c r="J132" i="12"/>
  <c r="J114" i="12"/>
  <c r="Q114" i="12" s="1"/>
  <c r="J115" i="12"/>
  <c r="J116" i="12"/>
  <c r="J117" i="12"/>
  <c r="J118" i="12"/>
  <c r="J119" i="12"/>
  <c r="J120" i="12"/>
  <c r="J121" i="12"/>
  <c r="J122" i="12"/>
  <c r="J123" i="12"/>
  <c r="J125" i="12"/>
  <c r="J126" i="12"/>
  <c r="Q126" i="12" s="1"/>
  <c r="J127" i="12"/>
  <c r="J128" i="12"/>
  <c r="J129" i="12"/>
  <c r="J130" i="12"/>
  <c r="J133" i="12"/>
  <c r="J134" i="12"/>
  <c r="J109" i="12"/>
  <c r="D108" i="12"/>
  <c r="J101" i="12"/>
  <c r="J102" i="12"/>
  <c r="J105" i="12"/>
  <c r="T105" i="12" s="1"/>
  <c r="J107" i="12"/>
  <c r="P107" i="12" s="1"/>
  <c r="J96" i="12"/>
  <c r="J110" i="12"/>
  <c r="L110" i="12" s="1"/>
  <c r="J97" i="12"/>
  <c r="J98" i="12"/>
  <c r="J99" i="12"/>
  <c r="J100" i="12"/>
  <c r="J103" i="12"/>
  <c r="J104" i="12"/>
  <c r="T104" i="12" s="1"/>
  <c r="J106" i="12"/>
  <c r="D95" i="12"/>
  <c r="E92" i="12"/>
  <c r="J93" i="12"/>
  <c r="L93" i="12" s="1"/>
  <c r="D92" i="12"/>
  <c r="J87" i="12"/>
  <c r="P87" i="12" s="1"/>
  <c r="J88" i="12"/>
  <c r="U88" i="12" s="1"/>
  <c r="J89" i="12"/>
  <c r="U89" i="12" s="1"/>
  <c r="J83" i="12"/>
  <c r="J84" i="12"/>
  <c r="U84" i="12" s="1"/>
  <c r="J85" i="12"/>
  <c r="J86" i="12"/>
  <c r="Q86" i="12" s="1"/>
  <c r="J90" i="12"/>
  <c r="J91" i="12"/>
  <c r="D82" i="12"/>
  <c r="J66" i="12"/>
  <c r="T66" i="12" s="1"/>
  <c r="J67" i="12"/>
  <c r="T67" i="12" s="1"/>
  <c r="J68" i="12"/>
  <c r="N68" i="12" s="1"/>
  <c r="J71" i="12"/>
  <c r="M71" i="12" s="1"/>
  <c r="J72" i="12"/>
  <c r="K72" i="12" s="1"/>
  <c r="J73" i="12"/>
  <c r="M73" i="12" s="1"/>
  <c r="J75" i="12"/>
  <c r="N75" i="12" s="1"/>
  <c r="J78" i="12"/>
  <c r="T78" i="12" s="1"/>
  <c r="J79" i="12"/>
  <c r="O79" i="12" s="1"/>
  <c r="J61" i="12"/>
  <c r="J62" i="12"/>
  <c r="T62" i="12" s="1"/>
  <c r="J63" i="12"/>
  <c r="J64" i="12"/>
  <c r="O64" i="12" s="1"/>
  <c r="J65" i="12"/>
  <c r="J69" i="12"/>
  <c r="L69" i="12" s="1"/>
  <c r="J70" i="12"/>
  <c r="Q70" i="12" s="1"/>
  <c r="J74" i="12"/>
  <c r="L74" i="12" s="1"/>
  <c r="J76" i="12"/>
  <c r="O76" i="12" s="1"/>
  <c r="J77" i="12"/>
  <c r="J80" i="12"/>
  <c r="J81" i="12"/>
  <c r="J60" i="12"/>
  <c r="L60" i="12" s="1"/>
  <c r="D59" i="12"/>
  <c r="D55" i="12"/>
  <c r="J56" i="12"/>
  <c r="P56" i="12" s="1"/>
  <c r="J57" i="12"/>
  <c r="J41" i="12"/>
  <c r="Q41" i="12" s="1"/>
  <c r="J43" i="12"/>
  <c r="R43" i="12" s="1"/>
  <c r="J47" i="12"/>
  <c r="N47" i="12" s="1"/>
  <c r="J48" i="12"/>
  <c r="T48" i="12" s="1"/>
  <c r="J51" i="12"/>
  <c r="P51" i="12" s="1"/>
  <c r="J52" i="12"/>
  <c r="P52" i="12" s="1"/>
  <c r="J53" i="12"/>
  <c r="Q53" i="12" s="1"/>
  <c r="J40" i="12"/>
  <c r="N40" i="12" s="1"/>
  <c r="J42" i="12"/>
  <c r="J44" i="12"/>
  <c r="J45" i="12"/>
  <c r="J46" i="12"/>
  <c r="J49" i="12"/>
  <c r="J50" i="12"/>
  <c r="J54" i="12"/>
  <c r="D39" i="12"/>
  <c r="D38" i="12" s="1"/>
  <c r="J37" i="12"/>
  <c r="N37" i="12" s="1"/>
  <c r="D36" i="12"/>
  <c r="J33" i="12"/>
  <c r="L33" i="12" s="1"/>
  <c r="J34" i="12"/>
  <c r="T34" i="12" s="1"/>
  <c r="J35" i="12"/>
  <c r="J32" i="12"/>
  <c r="S32" i="12" s="1"/>
  <c r="D31" i="12"/>
  <c r="D10" i="12"/>
  <c r="D169" i="12" l="1"/>
  <c r="D94" i="12"/>
  <c r="U105" i="12"/>
  <c r="O113" i="12"/>
  <c r="D153" i="12"/>
  <c r="D9" i="12"/>
  <c r="O40" i="12"/>
  <c r="O147" i="12"/>
  <c r="D206" i="12"/>
  <c r="D249" i="12"/>
  <c r="S56" i="12"/>
  <c r="K33" i="12"/>
  <c r="L73" i="12"/>
  <c r="P74" i="12"/>
  <c r="P37" i="12"/>
  <c r="D244" i="12"/>
  <c r="N107" i="12"/>
  <c r="N104" i="12"/>
  <c r="U107" i="12"/>
  <c r="L142" i="12"/>
  <c r="M33" i="12"/>
  <c r="K52" i="12"/>
  <c r="P62" i="12"/>
  <c r="N105" i="12"/>
  <c r="P148" i="12"/>
  <c r="L260" i="12"/>
  <c r="N33" i="12"/>
  <c r="L41" i="12"/>
  <c r="S64" i="12"/>
  <c r="K89" i="12"/>
  <c r="T142" i="12"/>
  <c r="N239" i="12"/>
  <c r="O146" i="12"/>
  <c r="R33" i="12"/>
  <c r="P43" i="12"/>
  <c r="T74" i="12"/>
  <c r="L89" i="12"/>
  <c r="Q107" i="12"/>
  <c r="Q260" i="12"/>
  <c r="T33" i="12"/>
  <c r="R53" i="12"/>
  <c r="P89" i="12"/>
  <c r="Q105" i="12"/>
  <c r="R107" i="12"/>
  <c r="T107" i="12"/>
  <c r="S113" i="12"/>
  <c r="L62" i="12"/>
  <c r="K107" i="12"/>
  <c r="D111" i="12"/>
  <c r="M145" i="12"/>
  <c r="O32" i="12"/>
  <c r="L107" i="12"/>
  <c r="O33" i="12"/>
  <c r="K40" i="12"/>
  <c r="Q52" i="12"/>
  <c r="L56" i="12"/>
  <c r="K64" i="12"/>
  <c r="O67" i="12"/>
  <c r="T64" i="12"/>
  <c r="Q84" i="12"/>
  <c r="L104" i="12"/>
  <c r="R105" i="12"/>
  <c r="N196" i="12"/>
  <c r="P33" i="12"/>
  <c r="L40" i="12"/>
  <c r="Q51" i="12"/>
  <c r="M56" i="12"/>
  <c r="L76" i="12"/>
  <c r="S89" i="12"/>
  <c r="M107" i="12"/>
  <c r="R104" i="12"/>
  <c r="K142" i="12"/>
  <c r="Q148" i="12"/>
  <c r="O239" i="12"/>
  <c r="Q33" i="12"/>
  <c r="O37" i="12"/>
  <c r="M40" i="12"/>
  <c r="Q43" i="12"/>
  <c r="O56" i="12"/>
  <c r="P76" i="12"/>
  <c r="T89" i="12"/>
  <c r="M105" i="12"/>
  <c r="S107" i="12"/>
  <c r="K113" i="12"/>
  <c r="L143" i="12"/>
  <c r="S139" i="12"/>
  <c r="P227" i="12"/>
  <c r="P32" i="12"/>
  <c r="S33" i="12"/>
  <c r="P40" i="12"/>
  <c r="R41" i="12"/>
  <c r="U56" i="12"/>
  <c r="P73" i="12"/>
  <c r="T86" i="12"/>
  <c r="R110" i="12"/>
  <c r="Q196" i="12"/>
  <c r="T47" i="12"/>
  <c r="U86" i="12"/>
  <c r="T196" i="12"/>
  <c r="R32" i="12"/>
  <c r="U33" i="12"/>
  <c r="K51" i="12"/>
  <c r="M78" i="12"/>
  <c r="R68" i="12"/>
  <c r="L87" i="12"/>
  <c r="O107" i="12"/>
  <c r="T87" i="12"/>
  <c r="T32" i="12"/>
  <c r="U34" i="12"/>
  <c r="K43" i="12"/>
  <c r="M66" i="12"/>
  <c r="R67" i="12"/>
  <c r="M86" i="12"/>
  <c r="Q32" i="12"/>
  <c r="U32" i="12"/>
  <c r="L53" i="12"/>
  <c r="N79" i="12"/>
  <c r="S67" i="12"/>
  <c r="O89" i="12"/>
  <c r="P104" i="12"/>
  <c r="K196" i="12"/>
  <c r="M43" i="12"/>
  <c r="N67" i="12"/>
  <c r="T76" i="12"/>
  <c r="K67" i="12"/>
  <c r="P86" i="12"/>
  <c r="N227" i="12"/>
  <c r="P290" i="12"/>
  <c r="Q290" i="12"/>
  <c r="P278" i="12"/>
  <c r="Q278" i="12"/>
  <c r="P289" i="12"/>
  <c r="U289" i="12"/>
  <c r="M289" i="12"/>
  <c r="P277" i="12"/>
  <c r="M277" i="12"/>
  <c r="U277" i="12"/>
  <c r="T288" i="12"/>
  <c r="R288" i="12"/>
  <c r="U285" i="12"/>
  <c r="N285" i="12"/>
  <c r="N283" i="12"/>
  <c r="K283" i="12"/>
  <c r="P293" i="12"/>
  <c r="P281" i="12"/>
  <c r="S284" i="12"/>
  <c r="L292" i="12"/>
  <c r="T292" i="12"/>
  <c r="L280" i="12"/>
  <c r="T280" i="12"/>
  <c r="O284" i="12"/>
  <c r="T276" i="12"/>
  <c r="R276" i="12"/>
  <c r="K290" i="12"/>
  <c r="K278" i="12"/>
  <c r="L287" i="12"/>
  <c r="M284" i="12"/>
  <c r="N292" i="12"/>
  <c r="N280" i="12"/>
  <c r="O291" i="12"/>
  <c r="O279" i="12"/>
  <c r="P288" i="12"/>
  <c r="P276" i="12"/>
  <c r="Q285" i="12"/>
  <c r="R283" i="12"/>
  <c r="S291" i="12"/>
  <c r="S279" i="12"/>
  <c r="T287" i="12"/>
  <c r="U284" i="12"/>
  <c r="K289" i="12"/>
  <c r="K277" i="12"/>
  <c r="L286" i="12"/>
  <c r="M283" i="12"/>
  <c r="N291" i="12"/>
  <c r="N279" i="12"/>
  <c r="O290" i="12"/>
  <c r="O278" i="12"/>
  <c r="P287" i="12"/>
  <c r="Q284" i="12"/>
  <c r="R282" i="12"/>
  <c r="S290" i="12"/>
  <c r="S278" i="12"/>
  <c r="T286" i="12"/>
  <c r="U283" i="12"/>
  <c r="K288" i="12"/>
  <c r="K276" i="12"/>
  <c r="L285" i="12"/>
  <c r="M282" i="12"/>
  <c r="N290" i="12"/>
  <c r="N278" i="12"/>
  <c r="O289" i="12"/>
  <c r="O277" i="12"/>
  <c r="P286" i="12"/>
  <c r="Q283" i="12"/>
  <c r="R293" i="12"/>
  <c r="R281" i="12"/>
  <c r="S289" i="12"/>
  <c r="S277" i="12"/>
  <c r="T285" i="12"/>
  <c r="U282" i="12"/>
  <c r="K287" i="12"/>
  <c r="L284" i="12"/>
  <c r="M293" i="12"/>
  <c r="M281" i="12"/>
  <c r="N289" i="12"/>
  <c r="N277" i="12"/>
  <c r="O288" i="12"/>
  <c r="O276" i="12"/>
  <c r="P285" i="12"/>
  <c r="Q282" i="12"/>
  <c r="R292" i="12"/>
  <c r="R280" i="12"/>
  <c r="S288" i="12"/>
  <c r="S276" i="12"/>
  <c r="T284" i="12"/>
  <c r="U293" i="12"/>
  <c r="U281" i="12"/>
  <c r="K286" i="12"/>
  <c r="L283" i="12"/>
  <c r="M292" i="12"/>
  <c r="M280" i="12"/>
  <c r="N288" i="12"/>
  <c r="N276" i="12"/>
  <c r="O287" i="12"/>
  <c r="P284" i="12"/>
  <c r="Q293" i="12"/>
  <c r="Q281" i="12"/>
  <c r="R291" i="12"/>
  <c r="R279" i="12"/>
  <c r="S287" i="12"/>
  <c r="T283" i="12"/>
  <c r="U292" i="12"/>
  <c r="U280" i="12"/>
  <c r="K285" i="12"/>
  <c r="L282" i="12"/>
  <c r="M291" i="12"/>
  <c r="M279" i="12"/>
  <c r="N287" i="12"/>
  <c r="O286" i="12"/>
  <c r="P283" i="12"/>
  <c r="Q292" i="12"/>
  <c r="Q280" i="12"/>
  <c r="R290" i="12"/>
  <c r="R278" i="12"/>
  <c r="S286" i="12"/>
  <c r="T282" i="12"/>
  <c r="U291" i="12"/>
  <c r="U279" i="12"/>
  <c r="K284" i="12"/>
  <c r="L293" i="12"/>
  <c r="L281" i="12"/>
  <c r="M290" i="12"/>
  <c r="M278" i="12"/>
  <c r="N286" i="12"/>
  <c r="O285" i="12"/>
  <c r="P282" i="12"/>
  <c r="Q291" i="12"/>
  <c r="Q279" i="12"/>
  <c r="R289" i="12"/>
  <c r="R277" i="12"/>
  <c r="S285" i="12"/>
  <c r="T293" i="12"/>
  <c r="T281" i="12"/>
  <c r="U290" i="12"/>
  <c r="U278" i="12"/>
  <c r="K282" i="12"/>
  <c r="L291" i="12"/>
  <c r="L279" i="12"/>
  <c r="M288" i="12"/>
  <c r="M276" i="12"/>
  <c r="N284" i="12"/>
  <c r="O283" i="12"/>
  <c r="P292" i="12"/>
  <c r="P280" i="12"/>
  <c r="Q289" i="12"/>
  <c r="Q277" i="12"/>
  <c r="R287" i="12"/>
  <c r="S283" i="12"/>
  <c r="T291" i="12"/>
  <c r="T279" i="12"/>
  <c r="U288" i="12"/>
  <c r="U276" i="12"/>
  <c r="K293" i="12"/>
  <c r="K281" i="12"/>
  <c r="L290" i="12"/>
  <c r="L278" i="12"/>
  <c r="M287" i="12"/>
  <c r="O282" i="12"/>
  <c r="P291" i="12"/>
  <c r="P279" i="12"/>
  <c r="Q288" i="12"/>
  <c r="Q276" i="12"/>
  <c r="R286" i="12"/>
  <c r="S282" i="12"/>
  <c r="T290" i="12"/>
  <c r="T278" i="12"/>
  <c r="U287" i="12"/>
  <c r="K292" i="12"/>
  <c r="K280" i="12"/>
  <c r="L289" i="12"/>
  <c r="L277" i="12"/>
  <c r="M286" i="12"/>
  <c r="O293" i="12"/>
  <c r="O281" i="12"/>
  <c r="R285" i="12"/>
  <c r="S293" i="12"/>
  <c r="S281" i="12"/>
  <c r="T289" i="12"/>
  <c r="T277" i="12"/>
  <c r="U286" i="12"/>
  <c r="K291" i="12"/>
  <c r="K279" i="12"/>
  <c r="L288" i="12"/>
  <c r="L276" i="12"/>
  <c r="M285" i="12"/>
  <c r="O292" i="12"/>
  <c r="O280" i="12"/>
  <c r="O273" i="12"/>
  <c r="K273" i="12"/>
  <c r="L273" i="12"/>
  <c r="N273" i="12"/>
  <c r="M273" i="12"/>
  <c r="T273" i="12"/>
  <c r="U273" i="12"/>
  <c r="P273" i="12"/>
  <c r="Q273" i="12"/>
  <c r="S273" i="12"/>
  <c r="S265" i="12"/>
  <c r="U265" i="12"/>
  <c r="T267" i="12"/>
  <c r="R267" i="12"/>
  <c r="M267" i="12"/>
  <c r="T255" i="12"/>
  <c r="R255" i="12"/>
  <c r="M255" i="12"/>
  <c r="U266" i="12"/>
  <c r="S266" i="12"/>
  <c r="N266" i="12"/>
  <c r="O266" i="12"/>
  <c r="L266" i="12"/>
  <c r="T266" i="12"/>
  <c r="R266" i="12"/>
  <c r="M266" i="12"/>
  <c r="P266" i="12"/>
  <c r="K266" i="12"/>
  <c r="U264" i="12"/>
  <c r="P264" i="12"/>
  <c r="U263" i="12"/>
  <c r="N263" i="12"/>
  <c r="Q263" i="12"/>
  <c r="O263" i="12"/>
  <c r="L263" i="12"/>
  <c r="T263" i="12"/>
  <c r="R263" i="12"/>
  <c r="M263" i="12"/>
  <c r="K263" i="12"/>
  <c r="S263" i="12"/>
  <c r="Q261" i="12"/>
  <c r="L261" i="12"/>
  <c r="U261" i="12"/>
  <c r="S261" i="12"/>
  <c r="N261" i="12"/>
  <c r="T270" i="12"/>
  <c r="O270" i="12"/>
  <c r="T258" i="12"/>
  <c r="O258" i="12"/>
  <c r="P269" i="12"/>
  <c r="S269" i="12"/>
  <c r="N269" i="12"/>
  <c r="O269" i="12"/>
  <c r="L269" i="12"/>
  <c r="T269" i="12"/>
  <c r="K269" i="12"/>
  <c r="R269" i="12"/>
  <c r="M269" i="12"/>
  <c r="P257" i="12"/>
  <c r="T257" i="12"/>
  <c r="R257" i="12"/>
  <c r="M257" i="12"/>
  <c r="K257" i="12"/>
  <c r="S257" i="12"/>
  <c r="N257" i="12"/>
  <c r="O257" i="12"/>
  <c r="L257" i="12"/>
  <c r="Q259" i="12"/>
  <c r="U262" i="12"/>
  <c r="K265" i="12"/>
  <c r="N260" i="12"/>
  <c r="S260" i="12"/>
  <c r="K262" i="12"/>
  <c r="P265" i="12"/>
  <c r="M260" i="12"/>
  <c r="P262" i="12"/>
  <c r="N262" i="12"/>
  <c r="R260" i="12"/>
  <c r="Q271" i="12"/>
  <c r="T260" i="12"/>
  <c r="Q265" i="12"/>
  <c r="L262" i="12"/>
  <c r="Q262" i="12"/>
  <c r="U254" i="12"/>
  <c r="T254" i="12"/>
  <c r="N254" i="12"/>
  <c r="O254" i="12"/>
  <c r="K254" i="12"/>
  <c r="R254" i="12"/>
  <c r="L254" i="12"/>
  <c r="P254" i="12"/>
  <c r="S254" i="12"/>
  <c r="M254" i="12"/>
  <c r="K264" i="12"/>
  <c r="L271" i="12"/>
  <c r="L259" i="12"/>
  <c r="M265" i="12"/>
  <c r="N271" i="12"/>
  <c r="N259" i="12"/>
  <c r="O268" i="12"/>
  <c r="O256" i="12"/>
  <c r="P263" i="12"/>
  <c r="Q270" i="12"/>
  <c r="Q258" i="12"/>
  <c r="R265" i="12"/>
  <c r="S271" i="12"/>
  <c r="S259" i="12"/>
  <c r="T265" i="12"/>
  <c r="U260" i="12"/>
  <c r="L270" i="12"/>
  <c r="L258" i="12"/>
  <c r="M264" i="12"/>
  <c r="N270" i="12"/>
  <c r="N258" i="12"/>
  <c r="O267" i="12"/>
  <c r="O255" i="12"/>
  <c r="Q269" i="12"/>
  <c r="Q257" i="12"/>
  <c r="R264" i="12"/>
  <c r="S270" i="12"/>
  <c r="S258" i="12"/>
  <c r="T264" i="12"/>
  <c r="U271" i="12"/>
  <c r="U259" i="12"/>
  <c r="P261" i="12"/>
  <c r="Q268" i="12"/>
  <c r="Q256" i="12"/>
  <c r="U270" i="12"/>
  <c r="U258" i="12"/>
  <c r="K261" i="12"/>
  <c r="L268" i="12"/>
  <c r="L256" i="12"/>
  <c r="M262" i="12"/>
  <c r="N268" i="12"/>
  <c r="N256" i="12"/>
  <c r="O265" i="12"/>
  <c r="P260" i="12"/>
  <c r="Q267" i="12"/>
  <c r="Q255" i="12"/>
  <c r="R262" i="12"/>
  <c r="S268" i="12"/>
  <c r="S256" i="12"/>
  <c r="T262" i="12"/>
  <c r="U269" i="12"/>
  <c r="U257" i="12"/>
  <c r="K260" i="12"/>
  <c r="L267" i="12"/>
  <c r="L255" i="12"/>
  <c r="M261" i="12"/>
  <c r="N267" i="12"/>
  <c r="N255" i="12"/>
  <c r="O264" i="12"/>
  <c r="P271" i="12"/>
  <c r="P259" i="12"/>
  <c r="Q266" i="12"/>
  <c r="Q254" i="12"/>
  <c r="R261" i="12"/>
  <c r="S267" i="12"/>
  <c r="S255" i="12"/>
  <c r="T261" i="12"/>
  <c r="U268" i="12"/>
  <c r="U256" i="12"/>
  <c r="K271" i="12"/>
  <c r="K259" i="12"/>
  <c r="P270" i="12"/>
  <c r="P258" i="12"/>
  <c r="U267" i="12"/>
  <c r="U255" i="12"/>
  <c r="K270" i="12"/>
  <c r="K258" i="12"/>
  <c r="L265" i="12"/>
  <c r="M271" i="12"/>
  <c r="M259" i="12"/>
  <c r="N265" i="12"/>
  <c r="O262" i="12"/>
  <c r="Q264" i="12"/>
  <c r="R271" i="12"/>
  <c r="R259" i="12"/>
  <c r="T271" i="12"/>
  <c r="T259" i="12"/>
  <c r="L264" i="12"/>
  <c r="M270" i="12"/>
  <c r="M258" i="12"/>
  <c r="N264" i="12"/>
  <c r="O261" i="12"/>
  <c r="P268" i="12"/>
  <c r="P256" i="12"/>
  <c r="R270" i="12"/>
  <c r="R258" i="12"/>
  <c r="S264" i="12"/>
  <c r="K268" i="12"/>
  <c r="K256" i="12"/>
  <c r="P267" i="12"/>
  <c r="P255" i="12"/>
  <c r="K267" i="12"/>
  <c r="K255" i="12"/>
  <c r="M268" i="12"/>
  <c r="M256" i="12"/>
  <c r="R268" i="12"/>
  <c r="R256" i="12"/>
  <c r="N252" i="12"/>
  <c r="R252" i="12"/>
  <c r="T252" i="12"/>
  <c r="P252" i="12"/>
  <c r="L252" i="12"/>
  <c r="Q251" i="12"/>
  <c r="P251" i="12"/>
  <c r="U251" i="12"/>
  <c r="Q252" i="12"/>
  <c r="K252" i="12"/>
  <c r="O252" i="12"/>
  <c r="S252" i="12"/>
  <c r="M252" i="12"/>
  <c r="N251" i="12"/>
  <c r="O251" i="12"/>
  <c r="T251" i="12"/>
  <c r="M251" i="12"/>
  <c r="S251" i="12"/>
  <c r="L251" i="12"/>
  <c r="R251" i="12"/>
  <c r="K251" i="12"/>
  <c r="R246" i="12"/>
  <c r="U246" i="12"/>
  <c r="N246" i="12"/>
  <c r="T246" i="12"/>
  <c r="M246" i="12"/>
  <c r="S246" i="12"/>
  <c r="L246" i="12"/>
  <c r="Q246" i="12"/>
  <c r="K246" i="12"/>
  <c r="P246" i="12"/>
  <c r="O246" i="12"/>
  <c r="R248" i="12"/>
  <c r="S248" i="12"/>
  <c r="K248" i="12"/>
  <c r="O248" i="12"/>
  <c r="T248" i="12"/>
  <c r="L248" i="12"/>
  <c r="P248" i="12"/>
  <c r="U248" i="12"/>
  <c r="M248" i="12"/>
  <c r="Q248" i="12"/>
  <c r="S233" i="12"/>
  <c r="K233" i="12"/>
  <c r="N229" i="12"/>
  <c r="M229" i="12"/>
  <c r="U229" i="12"/>
  <c r="Q229" i="12"/>
  <c r="S229" i="12"/>
  <c r="K229" i="12"/>
  <c r="O229" i="12"/>
  <c r="P229" i="12"/>
  <c r="T229" i="12"/>
  <c r="L229" i="12"/>
  <c r="N241" i="12"/>
  <c r="L241" i="12"/>
  <c r="T241" i="12"/>
  <c r="P241" i="12"/>
  <c r="U241" i="12"/>
  <c r="Q241" i="12"/>
  <c r="M241" i="12"/>
  <c r="S241" i="12"/>
  <c r="K241" i="12"/>
  <c r="O241" i="12"/>
  <c r="U237" i="12"/>
  <c r="P237" i="12"/>
  <c r="N236" i="12"/>
  <c r="M236" i="12"/>
  <c r="T236" i="12"/>
  <c r="O235" i="12"/>
  <c r="U235" i="12"/>
  <c r="Q235" i="12"/>
  <c r="R234" i="12"/>
  <c r="N234" i="12"/>
  <c r="Q232" i="12"/>
  <c r="L232" i="12"/>
  <c r="S232" i="12"/>
  <c r="Q243" i="12"/>
  <c r="P243" i="12"/>
  <c r="Q231" i="12"/>
  <c r="P231" i="12"/>
  <c r="R230" i="12"/>
  <c r="M230" i="12"/>
  <c r="T230" i="12"/>
  <c r="P233" i="12"/>
  <c r="Q227" i="12"/>
  <c r="U227" i="12"/>
  <c r="K239" i="12"/>
  <c r="N240" i="12"/>
  <c r="O233" i="12"/>
  <c r="T227" i="12"/>
  <c r="M242" i="12"/>
  <c r="O227" i="12"/>
  <c r="K227" i="12"/>
  <c r="N233" i="12"/>
  <c r="R240" i="12"/>
  <c r="M239" i="12"/>
  <c r="N228" i="12"/>
  <c r="R239" i="12"/>
  <c r="Q239" i="12"/>
  <c r="R233" i="12"/>
  <c r="T242" i="12"/>
  <c r="U239" i="12"/>
  <c r="R228" i="12"/>
  <c r="M227" i="12"/>
  <c r="P239" i="12"/>
  <c r="Q233" i="12"/>
  <c r="T239" i="12"/>
  <c r="U233" i="12"/>
  <c r="K240" i="12"/>
  <c r="K228" i="12"/>
  <c r="L239" i="12"/>
  <c r="L227" i="12"/>
  <c r="M237" i="12"/>
  <c r="N235" i="12"/>
  <c r="O234" i="12"/>
  <c r="P232" i="12"/>
  <c r="Q242" i="12"/>
  <c r="Q230" i="12"/>
  <c r="R241" i="12"/>
  <c r="R229" i="12"/>
  <c r="S227" i="12"/>
  <c r="T237" i="12"/>
  <c r="U236" i="12"/>
  <c r="L238" i="12"/>
  <c r="L226" i="12"/>
  <c r="S238" i="12"/>
  <c r="S226" i="12"/>
  <c r="K238" i="12"/>
  <c r="K226" i="12"/>
  <c r="L237" i="12"/>
  <c r="M235" i="12"/>
  <c r="O232" i="12"/>
  <c r="P242" i="12"/>
  <c r="P230" i="12"/>
  <c r="Q240" i="12"/>
  <c r="Q228" i="12"/>
  <c r="S237" i="12"/>
  <c r="T235" i="12"/>
  <c r="U234" i="12"/>
  <c r="K237" i="12"/>
  <c r="L236" i="12"/>
  <c r="M234" i="12"/>
  <c r="N232" i="12"/>
  <c r="O243" i="12"/>
  <c r="O231" i="12"/>
  <c r="R238" i="12"/>
  <c r="R226" i="12"/>
  <c r="S236" i="12"/>
  <c r="T234" i="12"/>
  <c r="K236" i="12"/>
  <c r="L235" i="12"/>
  <c r="M233" i="12"/>
  <c r="N243" i="12"/>
  <c r="N231" i="12"/>
  <c r="O242" i="12"/>
  <c r="O230" i="12"/>
  <c r="P240" i="12"/>
  <c r="P228" i="12"/>
  <c r="Q238" i="12"/>
  <c r="Q226" i="12"/>
  <c r="R237" i="12"/>
  <c r="S235" i="12"/>
  <c r="T233" i="12"/>
  <c r="U232" i="12"/>
  <c r="K235" i="12"/>
  <c r="L234" i="12"/>
  <c r="M232" i="12"/>
  <c r="N242" i="12"/>
  <c r="N230" i="12"/>
  <c r="Q237" i="12"/>
  <c r="R236" i="12"/>
  <c r="S234" i="12"/>
  <c r="T232" i="12"/>
  <c r="U243" i="12"/>
  <c r="U231" i="12"/>
  <c r="K234" i="12"/>
  <c r="L233" i="12"/>
  <c r="M243" i="12"/>
  <c r="M231" i="12"/>
  <c r="O240" i="12"/>
  <c r="O228" i="12"/>
  <c r="P238" i="12"/>
  <c r="P226" i="12"/>
  <c r="Q236" i="12"/>
  <c r="R235" i="12"/>
  <c r="T243" i="12"/>
  <c r="T231" i="12"/>
  <c r="U242" i="12"/>
  <c r="U230" i="12"/>
  <c r="K232" i="12"/>
  <c r="L243" i="12"/>
  <c r="L231" i="12"/>
  <c r="O238" i="12"/>
  <c r="O226" i="12"/>
  <c r="P236" i="12"/>
  <c r="Q234" i="12"/>
  <c r="S243" i="12"/>
  <c r="S231" i="12"/>
  <c r="U240" i="12"/>
  <c r="U228" i="12"/>
  <c r="K243" i="12"/>
  <c r="K231" i="12"/>
  <c r="L242" i="12"/>
  <c r="L230" i="12"/>
  <c r="M240" i="12"/>
  <c r="M228" i="12"/>
  <c r="N238" i="12"/>
  <c r="N226" i="12"/>
  <c r="O237" i="12"/>
  <c r="P235" i="12"/>
  <c r="R232" i="12"/>
  <c r="S242" i="12"/>
  <c r="S230" i="12"/>
  <c r="T240" i="12"/>
  <c r="T228" i="12"/>
  <c r="K242" i="12"/>
  <c r="K230" i="12"/>
  <c r="N237" i="12"/>
  <c r="O236" i="12"/>
  <c r="P234" i="12"/>
  <c r="R243" i="12"/>
  <c r="R231" i="12"/>
  <c r="U238" i="12"/>
  <c r="U226" i="12"/>
  <c r="L240" i="12"/>
  <c r="L228" i="12"/>
  <c r="M238" i="12"/>
  <c r="M226" i="12"/>
  <c r="K223" i="12"/>
  <c r="N223" i="12"/>
  <c r="M223" i="12"/>
  <c r="L223" i="12"/>
  <c r="O223" i="12"/>
  <c r="P223" i="12"/>
  <c r="Q223" i="12"/>
  <c r="R223" i="12"/>
  <c r="S223" i="12"/>
  <c r="T223" i="12"/>
  <c r="U223" i="12"/>
  <c r="M221" i="12"/>
  <c r="R221" i="12"/>
  <c r="K221" i="12"/>
  <c r="P221" i="12"/>
  <c r="U221" i="12"/>
  <c r="Q221" i="12"/>
  <c r="L221" i="12"/>
  <c r="N221" i="12"/>
  <c r="S221" i="12"/>
  <c r="T221" i="12"/>
  <c r="T219" i="12"/>
  <c r="Q219" i="12"/>
  <c r="U219" i="12"/>
  <c r="L219" i="12"/>
  <c r="S218" i="12"/>
  <c r="T218" i="12"/>
  <c r="P218" i="12"/>
  <c r="K218" i="12"/>
  <c r="Q215" i="12"/>
  <c r="R215" i="12"/>
  <c r="N215" i="12"/>
  <c r="P214" i="12"/>
  <c r="M214" i="12"/>
  <c r="Q214" i="12"/>
  <c r="N212" i="12"/>
  <c r="O212" i="12"/>
  <c r="P212" i="12"/>
  <c r="K217" i="12"/>
  <c r="T217" i="12"/>
  <c r="P213" i="12"/>
  <c r="R216" i="12"/>
  <c r="L213" i="12"/>
  <c r="S217" i="12"/>
  <c r="O217" i="12"/>
  <c r="S216" i="12"/>
  <c r="Q213" i="12"/>
  <c r="M210" i="12"/>
  <c r="N210" i="12"/>
  <c r="K216" i="12"/>
  <c r="L218" i="12"/>
  <c r="M219" i="12"/>
  <c r="O210" i="12"/>
  <c r="P211" i="12"/>
  <c r="Q212" i="12"/>
  <c r="R214" i="12"/>
  <c r="S215" i="12"/>
  <c r="T216" i="12"/>
  <c r="U218" i="12"/>
  <c r="O211" i="12"/>
  <c r="K215" i="12"/>
  <c r="L217" i="12"/>
  <c r="M218" i="12"/>
  <c r="N219" i="12"/>
  <c r="P210" i="12"/>
  <c r="Q211" i="12"/>
  <c r="R213" i="12"/>
  <c r="S214" i="12"/>
  <c r="T215" i="12"/>
  <c r="U217" i="12"/>
  <c r="K214" i="12"/>
  <c r="L216" i="12"/>
  <c r="M217" i="12"/>
  <c r="N218" i="12"/>
  <c r="Q210" i="12"/>
  <c r="R212" i="12"/>
  <c r="S213" i="12"/>
  <c r="T214" i="12"/>
  <c r="U216" i="12"/>
  <c r="K213" i="12"/>
  <c r="L215" i="12"/>
  <c r="M216" i="12"/>
  <c r="N217" i="12"/>
  <c r="O219" i="12"/>
  <c r="R211" i="12"/>
  <c r="S212" i="12"/>
  <c r="T213" i="12"/>
  <c r="U215" i="12"/>
  <c r="K212" i="12"/>
  <c r="L214" i="12"/>
  <c r="M215" i="12"/>
  <c r="N216" i="12"/>
  <c r="O218" i="12"/>
  <c r="P219" i="12"/>
  <c r="R210" i="12"/>
  <c r="S211" i="12"/>
  <c r="T212" i="12"/>
  <c r="U214" i="12"/>
  <c r="K211" i="12"/>
  <c r="S210" i="12"/>
  <c r="T211" i="12"/>
  <c r="U213" i="12"/>
  <c r="K210" i="12"/>
  <c r="L212" i="12"/>
  <c r="M213" i="12"/>
  <c r="N214" i="12"/>
  <c r="O216" i="12"/>
  <c r="P217" i="12"/>
  <c r="Q218" i="12"/>
  <c r="T210" i="12"/>
  <c r="U212" i="12"/>
  <c r="L211" i="12"/>
  <c r="M212" i="12"/>
  <c r="N213" i="12"/>
  <c r="O215" i="12"/>
  <c r="P216" i="12"/>
  <c r="Q217" i="12"/>
  <c r="R219" i="12"/>
  <c r="U211" i="12"/>
  <c r="L210" i="12"/>
  <c r="M211" i="12"/>
  <c r="O214" i="12"/>
  <c r="P215" i="12"/>
  <c r="R218" i="12"/>
  <c r="S219" i="12"/>
  <c r="U210" i="12"/>
  <c r="K219" i="12"/>
  <c r="T208" i="12"/>
  <c r="L208" i="12"/>
  <c r="O208" i="12"/>
  <c r="R208" i="12"/>
  <c r="U208" i="12"/>
  <c r="M208" i="12"/>
  <c r="P208" i="12"/>
  <c r="S208" i="12"/>
  <c r="K208" i="12"/>
  <c r="N208" i="12"/>
  <c r="R204" i="12"/>
  <c r="S204" i="12"/>
  <c r="P204" i="12"/>
  <c r="M204" i="12"/>
  <c r="L204" i="12"/>
  <c r="T204" i="12"/>
  <c r="Q204" i="12"/>
  <c r="N204" i="12"/>
  <c r="K204" i="12"/>
  <c r="U204" i="12"/>
  <c r="O204" i="12"/>
  <c r="S192" i="12"/>
  <c r="P192" i="12"/>
  <c r="M192" i="12"/>
  <c r="O192" i="12"/>
  <c r="L192" i="12"/>
  <c r="T192" i="12"/>
  <c r="Q192" i="12"/>
  <c r="N192" i="12"/>
  <c r="K192" i="12"/>
  <c r="R192" i="12"/>
  <c r="U192" i="12"/>
  <c r="S201" i="12"/>
  <c r="P201" i="12"/>
  <c r="M201" i="12"/>
  <c r="T201" i="12"/>
  <c r="Q201" i="12"/>
  <c r="N201" i="12"/>
  <c r="K201" i="12"/>
  <c r="U201" i="12"/>
  <c r="R201" i="12"/>
  <c r="O201" i="12"/>
  <c r="L201" i="12"/>
  <c r="S190" i="12"/>
  <c r="P190" i="12"/>
  <c r="M190" i="12"/>
  <c r="T190" i="12"/>
  <c r="Q190" i="12"/>
  <c r="N190" i="12"/>
  <c r="K190" i="12"/>
  <c r="U190" i="12"/>
  <c r="R190" i="12"/>
  <c r="O190" i="12"/>
  <c r="L190" i="12"/>
  <c r="T200" i="12"/>
  <c r="Q200" i="12"/>
  <c r="N200" i="12"/>
  <c r="K200" i="12"/>
  <c r="S200" i="12"/>
  <c r="P200" i="12"/>
  <c r="M200" i="12"/>
  <c r="U200" i="12"/>
  <c r="R200" i="12"/>
  <c r="O200" i="12"/>
  <c r="L200" i="12"/>
  <c r="T198" i="12"/>
  <c r="Q198" i="12"/>
  <c r="N198" i="12"/>
  <c r="K198" i="12"/>
  <c r="U198" i="12"/>
  <c r="R198" i="12"/>
  <c r="O198" i="12"/>
  <c r="L198" i="12"/>
  <c r="S198" i="12"/>
  <c r="P198" i="12"/>
  <c r="M198" i="12"/>
  <c r="S202" i="12"/>
  <c r="P202" i="12"/>
  <c r="M202" i="12"/>
  <c r="T202" i="12"/>
  <c r="Q202" i="12"/>
  <c r="N202" i="12"/>
  <c r="K202" i="12"/>
  <c r="U202" i="12"/>
  <c r="R202" i="12"/>
  <c r="O202" i="12"/>
  <c r="L202" i="12"/>
  <c r="T197" i="12"/>
  <c r="Q197" i="12"/>
  <c r="N197" i="12"/>
  <c r="K197" i="12"/>
  <c r="U197" i="12"/>
  <c r="R197" i="12"/>
  <c r="O197" i="12"/>
  <c r="L197" i="12"/>
  <c r="S197" i="12"/>
  <c r="P197" i="12"/>
  <c r="M197" i="12"/>
  <c r="U194" i="12"/>
  <c r="R194" i="12"/>
  <c r="O194" i="12"/>
  <c r="L194" i="12"/>
  <c r="S194" i="12"/>
  <c r="P194" i="12"/>
  <c r="M194" i="12"/>
  <c r="T194" i="12"/>
  <c r="Q194" i="12"/>
  <c r="N194" i="12"/>
  <c r="K194" i="12"/>
  <c r="U195" i="12"/>
  <c r="R195" i="12"/>
  <c r="O195" i="12"/>
  <c r="L195" i="12"/>
  <c r="S195" i="12"/>
  <c r="P195" i="12"/>
  <c r="M195" i="12"/>
  <c r="T195" i="12"/>
  <c r="Q195" i="12"/>
  <c r="N195" i="12"/>
  <c r="K195" i="12"/>
  <c r="U205" i="12"/>
  <c r="R205" i="12"/>
  <c r="O205" i="12"/>
  <c r="L205" i="12"/>
  <c r="S205" i="12"/>
  <c r="P205" i="12"/>
  <c r="M205" i="12"/>
  <c r="T205" i="12"/>
  <c r="Q205" i="12"/>
  <c r="N205" i="12"/>
  <c r="K205" i="12"/>
  <c r="U193" i="12"/>
  <c r="R193" i="12"/>
  <c r="O193" i="12"/>
  <c r="L193" i="12"/>
  <c r="S193" i="12"/>
  <c r="P193" i="12"/>
  <c r="M193" i="12"/>
  <c r="T193" i="12"/>
  <c r="Q193" i="12"/>
  <c r="N193" i="12"/>
  <c r="K193" i="12"/>
  <c r="L203" i="12"/>
  <c r="L191" i="12"/>
  <c r="M199" i="12"/>
  <c r="O203" i="12"/>
  <c r="O191" i="12"/>
  <c r="P199" i="12"/>
  <c r="R203" i="12"/>
  <c r="R191" i="12"/>
  <c r="S199" i="12"/>
  <c r="U203" i="12"/>
  <c r="U191" i="12"/>
  <c r="M196" i="12"/>
  <c r="P196" i="12"/>
  <c r="S196" i="12"/>
  <c r="K203" i="12"/>
  <c r="K191" i="12"/>
  <c r="L199" i="12"/>
  <c r="N203" i="12"/>
  <c r="N191" i="12"/>
  <c r="O199" i="12"/>
  <c r="Q203" i="12"/>
  <c r="Q191" i="12"/>
  <c r="R199" i="12"/>
  <c r="T203" i="12"/>
  <c r="T191" i="12"/>
  <c r="U199" i="12"/>
  <c r="L196" i="12"/>
  <c r="O196" i="12"/>
  <c r="R196" i="12"/>
  <c r="K199" i="12"/>
  <c r="M203" i="12"/>
  <c r="M191" i="12"/>
  <c r="N199" i="12"/>
  <c r="P203" i="12"/>
  <c r="P191" i="12"/>
  <c r="Q199" i="12"/>
  <c r="M189" i="12"/>
  <c r="Q189" i="12"/>
  <c r="U189" i="12"/>
  <c r="L189" i="12"/>
  <c r="P189" i="12"/>
  <c r="T189" i="12"/>
  <c r="K189" i="12"/>
  <c r="O189" i="12"/>
  <c r="S189" i="12"/>
  <c r="N189" i="12"/>
  <c r="Q186" i="12"/>
  <c r="P186" i="12"/>
  <c r="O186" i="12"/>
  <c r="N186" i="12"/>
  <c r="M186" i="12"/>
  <c r="L186" i="12"/>
  <c r="K186" i="12"/>
  <c r="U186" i="12"/>
  <c r="T186" i="12"/>
  <c r="S186" i="12"/>
  <c r="R186" i="12"/>
  <c r="S182" i="12"/>
  <c r="M182" i="12"/>
  <c r="R182" i="12"/>
  <c r="L182" i="12"/>
  <c r="Q182" i="12"/>
  <c r="K182" i="12"/>
  <c r="P182" i="12"/>
  <c r="U182" i="12"/>
  <c r="O182" i="12"/>
  <c r="T182" i="12"/>
  <c r="N182" i="12"/>
  <c r="R181" i="12"/>
  <c r="L181" i="12"/>
  <c r="N181" i="12"/>
  <c r="Q181" i="12"/>
  <c r="K181" i="12"/>
  <c r="M181" i="12"/>
  <c r="P181" i="12"/>
  <c r="U181" i="12"/>
  <c r="O181" i="12"/>
  <c r="T181" i="12"/>
  <c r="S181" i="12"/>
  <c r="R180" i="12"/>
  <c r="L180" i="12"/>
  <c r="Q180" i="12"/>
  <c r="K180" i="12"/>
  <c r="P180" i="12"/>
  <c r="U180" i="12"/>
  <c r="O180" i="12"/>
  <c r="T180" i="12"/>
  <c r="N180" i="12"/>
  <c r="S180" i="12"/>
  <c r="M180" i="12"/>
  <c r="Q178" i="12"/>
  <c r="K178" i="12"/>
  <c r="P178" i="12"/>
  <c r="U178" i="12"/>
  <c r="O178" i="12"/>
  <c r="T178" i="12"/>
  <c r="N178" i="12"/>
  <c r="S178" i="12"/>
  <c r="M178" i="12"/>
  <c r="R178" i="12"/>
  <c r="L178" i="12"/>
  <c r="P176" i="12"/>
  <c r="U176" i="12"/>
  <c r="O176" i="12"/>
  <c r="T176" i="12"/>
  <c r="N176" i="12"/>
  <c r="S176" i="12"/>
  <c r="M176" i="12"/>
  <c r="R176" i="12"/>
  <c r="L176" i="12"/>
  <c r="Q176" i="12"/>
  <c r="K176" i="12"/>
  <c r="Q179" i="12"/>
  <c r="K179" i="12"/>
  <c r="M179" i="12"/>
  <c r="S179" i="12"/>
  <c r="P179" i="12"/>
  <c r="U179" i="12"/>
  <c r="O179" i="12"/>
  <c r="T179" i="12"/>
  <c r="N179" i="12"/>
  <c r="R179" i="12"/>
  <c r="L179" i="12"/>
  <c r="P177" i="12"/>
  <c r="U177" i="12"/>
  <c r="O177" i="12"/>
  <c r="T177" i="12"/>
  <c r="N177" i="12"/>
  <c r="L177" i="12"/>
  <c r="K177" i="12"/>
  <c r="S177" i="12"/>
  <c r="M177" i="12"/>
  <c r="R177" i="12"/>
  <c r="Q177" i="12"/>
  <c r="U174" i="12"/>
  <c r="O174" i="12"/>
  <c r="T174" i="12"/>
  <c r="N174" i="12"/>
  <c r="S174" i="12"/>
  <c r="M174" i="12"/>
  <c r="R174" i="12"/>
  <c r="L174" i="12"/>
  <c r="Q174" i="12"/>
  <c r="K174" i="12"/>
  <c r="P174" i="12"/>
  <c r="T184" i="12"/>
  <c r="N184" i="12"/>
  <c r="S184" i="12"/>
  <c r="M184" i="12"/>
  <c r="R184" i="12"/>
  <c r="L184" i="12"/>
  <c r="Q184" i="12"/>
  <c r="K184" i="12"/>
  <c r="P184" i="12"/>
  <c r="U184" i="12"/>
  <c r="O184" i="12"/>
  <c r="T172" i="12"/>
  <c r="N172" i="12"/>
  <c r="S172" i="12"/>
  <c r="M172" i="12"/>
  <c r="R172" i="12"/>
  <c r="L172" i="12"/>
  <c r="Q172" i="12"/>
  <c r="K172" i="12"/>
  <c r="P172" i="12"/>
  <c r="U172" i="12"/>
  <c r="O172" i="12"/>
  <c r="O183" i="12"/>
  <c r="S183" i="12"/>
  <c r="M183" i="12"/>
  <c r="R183" i="12"/>
  <c r="L183" i="12"/>
  <c r="U183" i="12"/>
  <c r="Q183" i="12"/>
  <c r="K183" i="12"/>
  <c r="P183" i="12"/>
  <c r="T183" i="12"/>
  <c r="N183" i="12"/>
  <c r="O173" i="12"/>
  <c r="P175" i="12"/>
  <c r="U173" i="12"/>
  <c r="K173" i="12"/>
  <c r="L175" i="12"/>
  <c r="Q173" i="12"/>
  <c r="R175" i="12"/>
  <c r="Q175" i="12"/>
  <c r="L173" i="12"/>
  <c r="M175" i="12"/>
  <c r="R173" i="12"/>
  <c r="S175" i="12"/>
  <c r="P173" i="12"/>
  <c r="M173" i="12"/>
  <c r="N175" i="12"/>
  <c r="S173" i="12"/>
  <c r="T175" i="12"/>
  <c r="N173" i="12"/>
  <c r="O175" i="12"/>
  <c r="U175" i="12"/>
  <c r="T171" i="12"/>
  <c r="P171" i="12"/>
  <c r="L171" i="12"/>
  <c r="S171" i="12"/>
  <c r="O171" i="12"/>
  <c r="K171" i="12"/>
  <c r="R171" i="12"/>
  <c r="N171" i="12"/>
  <c r="U171" i="12"/>
  <c r="Q171" i="12"/>
  <c r="M171" i="12"/>
  <c r="R166" i="12"/>
  <c r="K166" i="12"/>
  <c r="O166" i="12"/>
  <c r="L166" i="12"/>
  <c r="Q166" i="12"/>
  <c r="Q158" i="12"/>
  <c r="U158" i="12"/>
  <c r="K158" i="12"/>
  <c r="L164" i="12"/>
  <c r="P164" i="12"/>
  <c r="O164" i="12"/>
  <c r="M163" i="12"/>
  <c r="O163" i="12"/>
  <c r="N163" i="12"/>
  <c r="R61" i="12"/>
  <c r="N61" i="12"/>
  <c r="S61" i="12"/>
  <c r="O61" i="12"/>
  <c r="K61" i="12"/>
  <c r="M61" i="12"/>
  <c r="Q61" i="12"/>
  <c r="U61" i="12"/>
  <c r="P61" i="12"/>
  <c r="L61" i="12"/>
  <c r="T61" i="12"/>
  <c r="R44" i="12"/>
  <c r="L44" i="12"/>
  <c r="S44" i="12"/>
  <c r="Q44" i="12"/>
  <c r="K44" i="12"/>
  <c r="M44" i="12"/>
  <c r="P44" i="12"/>
  <c r="U44" i="12"/>
  <c r="O44" i="12"/>
  <c r="T44" i="12"/>
  <c r="N44" i="12"/>
  <c r="U106" i="12"/>
  <c r="T106" i="12"/>
  <c r="S106" i="12"/>
  <c r="R106" i="12"/>
  <c r="Q106" i="12"/>
  <c r="P106" i="12"/>
  <c r="O106" i="12"/>
  <c r="N106" i="12"/>
  <c r="M106" i="12"/>
  <c r="L106" i="12"/>
  <c r="K106" i="12"/>
  <c r="S83" i="12"/>
  <c r="O83" i="12"/>
  <c r="K83" i="12"/>
  <c r="T83" i="12"/>
  <c r="P83" i="12"/>
  <c r="L83" i="12"/>
  <c r="N83" i="12"/>
  <c r="M83" i="12"/>
  <c r="R83" i="12"/>
  <c r="U83" i="12"/>
  <c r="Q83" i="12"/>
  <c r="Q54" i="12"/>
  <c r="K54" i="12"/>
  <c r="L54" i="12"/>
  <c r="P54" i="12"/>
  <c r="U54" i="12"/>
  <c r="R54" i="12"/>
  <c r="O54" i="12"/>
  <c r="T54" i="12"/>
  <c r="N54" i="12"/>
  <c r="S54" i="12"/>
  <c r="M54" i="12"/>
  <c r="U42" i="12"/>
  <c r="Q42" i="12"/>
  <c r="K42" i="12"/>
  <c r="P42" i="12"/>
  <c r="R42" i="12"/>
  <c r="O42" i="12"/>
  <c r="T42" i="12"/>
  <c r="N42" i="12"/>
  <c r="S42" i="12"/>
  <c r="M42" i="12"/>
  <c r="L42" i="12"/>
  <c r="U35" i="12"/>
  <c r="T35" i="12"/>
  <c r="S35" i="12"/>
  <c r="R35" i="12"/>
  <c r="K35" i="12"/>
  <c r="Q35" i="12"/>
  <c r="P35" i="12"/>
  <c r="O35" i="12"/>
  <c r="N35" i="12"/>
  <c r="M35" i="12"/>
  <c r="L35" i="12"/>
  <c r="M45" i="12"/>
  <c r="S45" i="12"/>
  <c r="R45" i="12"/>
  <c r="L45" i="12"/>
  <c r="N45" i="12"/>
  <c r="Q45" i="12"/>
  <c r="K45" i="12"/>
  <c r="P45" i="12"/>
  <c r="U45" i="12"/>
  <c r="O45" i="12"/>
  <c r="T45" i="12"/>
  <c r="U50" i="12"/>
  <c r="P50" i="12"/>
  <c r="O50" i="12"/>
  <c r="T50" i="12"/>
  <c r="N50" i="12"/>
  <c r="S50" i="12"/>
  <c r="M50" i="12"/>
  <c r="R50" i="12"/>
  <c r="L50" i="12"/>
  <c r="Q50" i="12"/>
  <c r="K50" i="12"/>
  <c r="O49" i="12"/>
  <c r="T49" i="12"/>
  <c r="N49" i="12"/>
  <c r="S49" i="12"/>
  <c r="M49" i="12"/>
  <c r="R49" i="12"/>
  <c r="L49" i="12"/>
  <c r="Q49" i="12"/>
  <c r="K49" i="12"/>
  <c r="P49" i="12"/>
  <c r="U49" i="12"/>
  <c r="T80" i="12"/>
  <c r="P80" i="12"/>
  <c r="L80" i="12"/>
  <c r="U80" i="12"/>
  <c r="Q80" i="12"/>
  <c r="M80" i="12"/>
  <c r="S80" i="12"/>
  <c r="O80" i="12"/>
  <c r="K80" i="12"/>
  <c r="N80" i="12"/>
  <c r="R80" i="12"/>
  <c r="U63" i="12"/>
  <c r="Q63" i="12"/>
  <c r="M63" i="12"/>
  <c r="R63" i="12"/>
  <c r="N63" i="12"/>
  <c r="S63" i="12"/>
  <c r="O63" i="12"/>
  <c r="K63" i="12"/>
  <c r="T63" i="12"/>
  <c r="P63" i="12"/>
  <c r="L63" i="12"/>
  <c r="S46" i="12"/>
  <c r="M46" i="12"/>
  <c r="N46" i="12"/>
  <c r="R46" i="12"/>
  <c r="L46" i="12"/>
  <c r="T46" i="12"/>
  <c r="Q46" i="12"/>
  <c r="K46" i="12"/>
  <c r="P46" i="12"/>
  <c r="U46" i="12"/>
  <c r="O46" i="12"/>
  <c r="Q57" i="12"/>
  <c r="O57" i="12"/>
  <c r="P57" i="12"/>
  <c r="N57" i="12"/>
  <c r="U57" i="12"/>
  <c r="M57" i="12"/>
  <c r="T57" i="12"/>
  <c r="L57" i="12"/>
  <c r="S57" i="12"/>
  <c r="K57" i="12"/>
  <c r="R57" i="12"/>
  <c r="U123" i="12"/>
  <c r="K123" i="12"/>
  <c r="T128" i="12"/>
  <c r="M128" i="12"/>
  <c r="U77" i="12"/>
  <c r="Q77" i="12"/>
  <c r="M77" i="12"/>
  <c r="R77" i="12"/>
  <c r="N77" i="12"/>
  <c r="T77" i="12"/>
  <c r="P77" i="12"/>
  <c r="L77" i="12"/>
  <c r="K34" i="12"/>
  <c r="Q37" i="12"/>
  <c r="Q40" i="12"/>
  <c r="L52" i="12"/>
  <c r="P48" i="12"/>
  <c r="R52" i="12"/>
  <c r="R40" i="12"/>
  <c r="S43" i="12"/>
  <c r="U47" i="12"/>
  <c r="U76" i="12"/>
  <c r="Q76" i="12"/>
  <c r="M76" i="12"/>
  <c r="R76" i="12"/>
  <c r="N76" i="12"/>
  <c r="U64" i="12"/>
  <c r="Q64" i="12"/>
  <c r="M64" i="12"/>
  <c r="R64" i="12"/>
  <c r="N64" i="12"/>
  <c r="K79" i="12"/>
  <c r="L64" i="12"/>
  <c r="N70" i="12"/>
  <c r="P64" i="12"/>
  <c r="S79" i="12"/>
  <c r="U73" i="12"/>
  <c r="U100" i="12"/>
  <c r="T100" i="12"/>
  <c r="S100" i="12"/>
  <c r="R100" i="12"/>
  <c r="Q100" i="12"/>
  <c r="P100" i="12"/>
  <c r="O100" i="12"/>
  <c r="N100" i="12"/>
  <c r="M100" i="12"/>
  <c r="L100" i="12"/>
  <c r="K100" i="12"/>
  <c r="M165" i="12"/>
  <c r="L165" i="12"/>
  <c r="K165" i="12"/>
  <c r="U165" i="12"/>
  <c r="T165" i="12"/>
  <c r="S165" i="12"/>
  <c r="R165" i="12"/>
  <c r="O165" i="12"/>
  <c r="N165" i="12"/>
  <c r="P140" i="12"/>
  <c r="O140" i="12"/>
  <c r="N140" i="12"/>
  <c r="M140" i="12"/>
  <c r="L140" i="12"/>
  <c r="K140" i="12"/>
  <c r="S140" i="12"/>
  <c r="R140" i="12"/>
  <c r="Q140" i="12"/>
  <c r="Q165" i="12"/>
  <c r="K32" i="12"/>
  <c r="L34" i="12"/>
  <c r="R37" i="12"/>
  <c r="S40" i="12"/>
  <c r="L51" i="12"/>
  <c r="M53" i="12"/>
  <c r="M41" i="12"/>
  <c r="N43" i="12"/>
  <c r="P47" i="12"/>
  <c r="R51" i="12"/>
  <c r="K77" i="12"/>
  <c r="S77" i="12"/>
  <c r="U71" i="12"/>
  <c r="U99" i="12"/>
  <c r="T99" i="12"/>
  <c r="S99" i="12"/>
  <c r="R99" i="12"/>
  <c r="Q99" i="12"/>
  <c r="P99" i="12"/>
  <c r="O99" i="12"/>
  <c r="N99" i="12"/>
  <c r="M99" i="12"/>
  <c r="L99" i="12"/>
  <c r="K99" i="12"/>
  <c r="K105" i="12"/>
  <c r="O105" i="12"/>
  <c r="S105" i="12"/>
  <c r="P109" i="12"/>
  <c r="R136" i="12"/>
  <c r="Q136" i="12"/>
  <c r="P136" i="12"/>
  <c r="O136" i="12"/>
  <c r="N136" i="12"/>
  <c r="M136" i="12"/>
  <c r="L136" i="12"/>
  <c r="U136" i="12"/>
  <c r="T136" i="12"/>
  <c r="S136" i="12"/>
  <c r="Q149" i="12"/>
  <c r="T157" i="12"/>
  <c r="O48" i="12"/>
  <c r="O47" i="12"/>
  <c r="K109" i="12"/>
  <c r="L32" i="12"/>
  <c r="M34" i="12"/>
  <c r="S37" i="12"/>
  <c r="T40" i="12"/>
  <c r="K48" i="12"/>
  <c r="M52" i="12"/>
  <c r="Q48" i="12"/>
  <c r="S53" i="12"/>
  <c r="S41" i="12"/>
  <c r="T43" i="12"/>
  <c r="T56" i="12"/>
  <c r="N56" i="12"/>
  <c r="Q56" i="12"/>
  <c r="K56" i="12"/>
  <c r="R56" i="12"/>
  <c r="R74" i="12"/>
  <c r="N74" i="12"/>
  <c r="S74" i="12"/>
  <c r="O74" i="12"/>
  <c r="K74" i="12"/>
  <c r="U74" i="12"/>
  <c r="Q74" i="12"/>
  <c r="M74" i="12"/>
  <c r="R62" i="12"/>
  <c r="N62" i="12"/>
  <c r="S62" i="12"/>
  <c r="O62" i="12"/>
  <c r="K62" i="12"/>
  <c r="U62" i="12"/>
  <c r="Q62" i="12"/>
  <c r="M62" i="12"/>
  <c r="K76" i="12"/>
  <c r="S76" i="12"/>
  <c r="U70" i="12"/>
  <c r="R86" i="12"/>
  <c r="N86" i="12"/>
  <c r="S86" i="12"/>
  <c r="O86" i="12"/>
  <c r="K86" i="12"/>
  <c r="L86" i="12"/>
  <c r="U98" i="12"/>
  <c r="T98" i="12"/>
  <c r="S98" i="12"/>
  <c r="R98" i="12"/>
  <c r="Q98" i="12"/>
  <c r="P98" i="12"/>
  <c r="O98" i="12"/>
  <c r="N98" i="12"/>
  <c r="M98" i="12"/>
  <c r="L98" i="12"/>
  <c r="K98" i="12"/>
  <c r="K104" i="12"/>
  <c r="O104" i="12"/>
  <c r="S104" i="12"/>
  <c r="Q109" i="12"/>
  <c r="P132" i="12"/>
  <c r="K136" i="12"/>
  <c r="K146" i="12"/>
  <c r="U146" i="12"/>
  <c r="T146" i="12"/>
  <c r="S146" i="12"/>
  <c r="R146" i="12"/>
  <c r="Q146" i="12"/>
  <c r="P146" i="12"/>
  <c r="M146" i="12"/>
  <c r="L146" i="12"/>
  <c r="U90" i="12"/>
  <c r="Q90" i="12"/>
  <c r="M90" i="12"/>
  <c r="R90" i="12"/>
  <c r="N90" i="12"/>
  <c r="T90" i="12"/>
  <c r="P90" i="12"/>
  <c r="L90" i="12"/>
  <c r="U48" i="12"/>
  <c r="M32" i="12"/>
  <c r="N34" i="12"/>
  <c r="T37" i="12"/>
  <c r="U40" i="12"/>
  <c r="K47" i="12"/>
  <c r="M51" i="12"/>
  <c r="N53" i="12"/>
  <c r="N41" i="12"/>
  <c r="O43" i="12"/>
  <c r="Q47" i="12"/>
  <c r="S52" i="12"/>
  <c r="Q73" i="12"/>
  <c r="R85" i="12"/>
  <c r="N85" i="12"/>
  <c r="S85" i="12"/>
  <c r="O85" i="12"/>
  <c r="K85" i="12"/>
  <c r="T85" i="12"/>
  <c r="P85" i="12"/>
  <c r="L85" i="12"/>
  <c r="U85" i="12"/>
  <c r="Q85" i="12"/>
  <c r="M85" i="12"/>
  <c r="U97" i="12"/>
  <c r="T97" i="12"/>
  <c r="S97" i="12"/>
  <c r="R97" i="12"/>
  <c r="Q97" i="12"/>
  <c r="P97" i="12"/>
  <c r="O97" i="12"/>
  <c r="N97" i="12"/>
  <c r="M97" i="12"/>
  <c r="L97" i="12"/>
  <c r="K97" i="12"/>
  <c r="K124" i="12"/>
  <c r="N124" i="12"/>
  <c r="U162" i="12"/>
  <c r="T162" i="12"/>
  <c r="S162" i="12"/>
  <c r="R162" i="12"/>
  <c r="Q162" i="12"/>
  <c r="P162" i="12"/>
  <c r="O162" i="12"/>
  <c r="M162" i="12"/>
  <c r="L162" i="12"/>
  <c r="K162" i="12"/>
  <c r="U145" i="12"/>
  <c r="T145" i="12"/>
  <c r="S145" i="12"/>
  <c r="R145" i="12"/>
  <c r="Q145" i="12"/>
  <c r="P145" i="12"/>
  <c r="O145" i="12"/>
  <c r="L145" i="12"/>
  <c r="K145" i="12"/>
  <c r="U65" i="12"/>
  <c r="Q65" i="12"/>
  <c r="M65" i="12"/>
  <c r="R65" i="12"/>
  <c r="N65" i="12"/>
  <c r="T65" i="12"/>
  <c r="P65" i="12"/>
  <c r="L65" i="12"/>
  <c r="N32" i="12"/>
  <c r="O34" i="12"/>
  <c r="U37" i="12"/>
  <c r="L48" i="12"/>
  <c r="N52" i="12"/>
  <c r="R48" i="12"/>
  <c r="S51" i="12"/>
  <c r="T53" i="12"/>
  <c r="T41" i="12"/>
  <c r="U43" i="12"/>
  <c r="D58" i="12"/>
  <c r="K60" i="12"/>
  <c r="O77" i="12"/>
  <c r="Q71" i="12"/>
  <c r="S65" i="12"/>
  <c r="S84" i="12"/>
  <c r="O84" i="12"/>
  <c r="K84" i="12"/>
  <c r="T84" i="12"/>
  <c r="P84" i="12"/>
  <c r="L84" i="12"/>
  <c r="R84" i="12"/>
  <c r="N84" i="12"/>
  <c r="M84" i="12"/>
  <c r="S90" i="12"/>
  <c r="U110" i="12"/>
  <c r="O110" i="12"/>
  <c r="T110" i="12"/>
  <c r="N110" i="12"/>
  <c r="S110" i="12"/>
  <c r="M110" i="12"/>
  <c r="Q110" i="12"/>
  <c r="K110" i="12"/>
  <c r="P110" i="12"/>
  <c r="L105" i="12"/>
  <c r="P105" i="12"/>
  <c r="R122" i="12"/>
  <c r="U122" i="12"/>
  <c r="T161" i="12"/>
  <c r="S161" i="12"/>
  <c r="R161" i="12"/>
  <c r="Q161" i="12"/>
  <c r="P161" i="12"/>
  <c r="O161" i="12"/>
  <c r="N161" i="12"/>
  <c r="L161" i="12"/>
  <c r="K161" i="12"/>
  <c r="U161" i="12"/>
  <c r="T144" i="12"/>
  <c r="S144" i="12"/>
  <c r="R144" i="12"/>
  <c r="Q144" i="12"/>
  <c r="P144" i="12"/>
  <c r="O144" i="12"/>
  <c r="N144" i="12"/>
  <c r="L144" i="12"/>
  <c r="K144" i="12"/>
  <c r="U144" i="12"/>
  <c r="T140" i="12"/>
  <c r="Q141" i="12"/>
  <c r="P141" i="12"/>
  <c r="O141" i="12"/>
  <c r="N141" i="12"/>
  <c r="M141" i="12"/>
  <c r="L141" i="12"/>
  <c r="T141" i="12"/>
  <c r="S141" i="12"/>
  <c r="R141" i="12"/>
  <c r="P34" i="12"/>
  <c r="L47" i="12"/>
  <c r="N51" i="12"/>
  <c r="O53" i="12"/>
  <c r="O41" i="12"/>
  <c r="R47" i="12"/>
  <c r="T52" i="12"/>
  <c r="U41" i="12"/>
  <c r="T79" i="12"/>
  <c r="P79" i="12"/>
  <c r="L79" i="12"/>
  <c r="U79" i="12"/>
  <c r="Q79" i="12"/>
  <c r="M79" i="12"/>
  <c r="K65" i="12"/>
  <c r="R134" i="12"/>
  <c r="L134" i="12"/>
  <c r="O134" i="12"/>
  <c r="S160" i="12"/>
  <c r="R160" i="12"/>
  <c r="Q160" i="12"/>
  <c r="P160" i="12"/>
  <c r="O160" i="12"/>
  <c r="N160" i="12"/>
  <c r="K160" i="12"/>
  <c r="U160" i="12"/>
  <c r="T160" i="12"/>
  <c r="K90" i="12"/>
  <c r="T152" i="12"/>
  <c r="M152" i="12"/>
  <c r="T68" i="12"/>
  <c r="P68" i="12"/>
  <c r="L68" i="12"/>
  <c r="U68" i="12"/>
  <c r="Q68" i="12"/>
  <c r="M68" i="12"/>
  <c r="S68" i="12"/>
  <c r="O68" i="12"/>
  <c r="K68" i="12"/>
  <c r="Q34" i="12"/>
  <c r="K37" i="12"/>
  <c r="M48" i="12"/>
  <c r="O52" i="12"/>
  <c r="T51" i="12"/>
  <c r="U53" i="12"/>
  <c r="R60" i="12"/>
  <c r="Q60" i="12"/>
  <c r="P60" i="12"/>
  <c r="N60" i="12"/>
  <c r="M60" i="12"/>
  <c r="U60" i="12"/>
  <c r="S60" i="12"/>
  <c r="S70" i="12"/>
  <c r="O70" i="12"/>
  <c r="K70" i="12"/>
  <c r="T70" i="12"/>
  <c r="P70" i="12"/>
  <c r="L70" i="12"/>
  <c r="O60" i="12"/>
  <c r="M70" i="12"/>
  <c r="U96" i="12"/>
  <c r="T96" i="12"/>
  <c r="S96" i="12"/>
  <c r="R96" i="12"/>
  <c r="Q96" i="12"/>
  <c r="P96" i="12"/>
  <c r="O96" i="12"/>
  <c r="N96" i="12"/>
  <c r="M96" i="12"/>
  <c r="L96" i="12"/>
  <c r="K96" i="12"/>
  <c r="R159" i="12"/>
  <c r="Q159" i="12"/>
  <c r="P159" i="12"/>
  <c r="O159" i="12"/>
  <c r="N159" i="12"/>
  <c r="M159" i="12"/>
  <c r="U159" i="12"/>
  <c r="T159" i="12"/>
  <c r="S159" i="12"/>
  <c r="K141" i="12"/>
  <c r="O168" i="12"/>
  <c r="N168" i="12"/>
  <c r="M168" i="12"/>
  <c r="L168" i="12"/>
  <c r="K168" i="12"/>
  <c r="U168" i="12"/>
  <c r="R168" i="12"/>
  <c r="Q168" i="12"/>
  <c r="P168" i="12"/>
  <c r="R34" i="12"/>
  <c r="L37" i="12"/>
  <c r="M47" i="12"/>
  <c r="O51" i="12"/>
  <c r="P53" i="12"/>
  <c r="P41" i="12"/>
  <c r="S48" i="12"/>
  <c r="U52" i="12"/>
  <c r="S81" i="12"/>
  <c r="O81" i="12"/>
  <c r="K81" i="12"/>
  <c r="T81" i="12"/>
  <c r="P81" i="12"/>
  <c r="U81" i="12"/>
  <c r="Q81" i="12"/>
  <c r="M81" i="12"/>
  <c r="R81" i="12"/>
  <c r="N81" i="12"/>
  <c r="S69" i="12"/>
  <c r="O69" i="12"/>
  <c r="K69" i="12"/>
  <c r="T69" i="12"/>
  <c r="P69" i="12"/>
  <c r="U69" i="12"/>
  <c r="Q69" i="12"/>
  <c r="M69" i="12"/>
  <c r="R69" i="12"/>
  <c r="N69" i="12"/>
  <c r="U75" i="12"/>
  <c r="Q75" i="12"/>
  <c r="M75" i="12"/>
  <c r="R75" i="12"/>
  <c r="S75" i="12"/>
  <c r="O75" i="12"/>
  <c r="K75" i="12"/>
  <c r="T75" i="12"/>
  <c r="P75" i="12"/>
  <c r="L75" i="12"/>
  <c r="T60" i="12"/>
  <c r="L81" i="12"/>
  <c r="O65" i="12"/>
  <c r="O90" i="12"/>
  <c r="S168" i="12"/>
  <c r="S71" i="12"/>
  <c r="O71" i="12"/>
  <c r="K71" i="12"/>
  <c r="T71" i="12"/>
  <c r="P71" i="12"/>
  <c r="L71" i="12"/>
  <c r="R71" i="12"/>
  <c r="N71" i="12"/>
  <c r="T116" i="12"/>
  <c r="M116" i="12"/>
  <c r="M149" i="12"/>
  <c r="L149" i="12"/>
  <c r="K149" i="12"/>
  <c r="U149" i="12"/>
  <c r="T149" i="12"/>
  <c r="S149" i="12"/>
  <c r="P149" i="12"/>
  <c r="O149" i="12"/>
  <c r="N149" i="12"/>
  <c r="S34" i="12"/>
  <c r="M37" i="12"/>
  <c r="N48" i="12"/>
  <c r="S47" i="12"/>
  <c r="U51" i="12"/>
  <c r="R73" i="12"/>
  <c r="N73" i="12"/>
  <c r="S73" i="12"/>
  <c r="O73" i="12"/>
  <c r="K73" i="12"/>
  <c r="R79" i="12"/>
  <c r="T73" i="12"/>
  <c r="M104" i="12"/>
  <c r="Q104" i="12"/>
  <c r="U104" i="12"/>
  <c r="P157" i="12"/>
  <c r="O157" i="12"/>
  <c r="N157" i="12"/>
  <c r="M157" i="12"/>
  <c r="L157" i="12"/>
  <c r="K157" i="12"/>
  <c r="S157" i="12"/>
  <c r="R157" i="12"/>
  <c r="Q157" i="12"/>
  <c r="L160" i="12"/>
  <c r="U141" i="12"/>
  <c r="U109" i="12"/>
  <c r="O109" i="12"/>
  <c r="T109" i="12"/>
  <c r="N109" i="12"/>
  <c r="S109" i="12"/>
  <c r="M109" i="12"/>
  <c r="R109" i="12"/>
  <c r="L109" i="12"/>
  <c r="K53" i="12"/>
  <c r="K41" i="12"/>
  <c r="L43" i="12"/>
  <c r="R72" i="12"/>
  <c r="N72" i="12"/>
  <c r="S72" i="12"/>
  <c r="O72" i="12"/>
  <c r="T72" i="12"/>
  <c r="P72" i="12"/>
  <c r="L72" i="12"/>
  <c r="U72" i="12"/>
  <c r="Q72" i="12"/>
  <c r="M72" i="12"/>
  <c r="R70" i="12"/>
  <c r="T91" i="12"/>
  <c r="P91" i="12"/>
  <c r="L91" i="12"/>
  <c r="U91" i="12"/>
  <c r="Q91" i="12"/>
  <c r="M91" i="12"/>
  <c r="R91" i="12"/>
  <c r="N91" i="12"/>
  <c r="S91" i="12"/>
  <c r="O91" i="12"/>
  <c r="K91" i="12"/>
  <c r="U103" i="12"/>
  <c r="T103" i="12"/>
  <c r="S103" i="12"/>
  <c r="R103" i="12"/>
  <c r="Q103" i="12"/>
  <c r="P103" i="12"/>
  <c r="O103" i="12"/>
  <c r="N103" i="12"/>
  <c r="M103" i="12"/>
  <c r="L103" i="12"/>
  <c r="K103" i="12"/>
  <c r="O139" i="12"/>
  <c r="N139" i="12"/>
  <c r="M139" i="12"/>
  <c r="L139" i="12"/>
  <c r="K139" i="12"/>
  <c r="U139" i="12"/>
  <c r="R139" i="12"/>
  <c r="Q139" i="12"/>
  <c r="P139" i="12"/>
  <c r="L159" i="12"/>
  <c r="N162" i="12"/>
  <c r="M87" i="12"/>
  <c r="Q87" i="12"/>
  <c r="U87" i="12"/>
  <c r="L163" i="12"/>
  <c r="M164" i="12"/>
  <c r="M148" i="12"/>
  <c r="N166" i="12"/>
  <c r="R158" i="12"/>
  <c r="S142" i="12"/>
  <c r="T143" i="12"/>
  <c r="S158" i="12"/>
  <c r="U143" i="12"/>
  <c r="K78" i="12"/>
  <c r="K66" i="12"/>
  <c r="O78" i="12"/>
  <c r="O66" i="12"/>
  <c r="S78" i="12"/>
  <c r="S66" i="12"/>
  <c r="L88" i="12"/>
  <c r="P88" i="12"/>
  <c r="T88" i="12"/>
  <c r="K143" i="12"/>
  <c r="N164" i="12"/>
  <c r="N147" i="12"/>
  <c r="O148" i="12"/>
  <c r="P166" i="12"/>
  <c r="T158" i="12"/>
  <c r="U142" i="12"/>
  <c r="N78" i="12"/>
  <c r="N66" i="12"/>
  <c r="R78" i="12"/>
  <c r="R66" i="12"/>
  <c r="K88" i="12"/>
  <c r="O88" i="12"/>
  <c r="S88" i="12"/>
  <c r="L158" i="12"/>
  <c r="M143" i="12"/>
  <c r="P163" i="12"/>
  <c r="Q164" i="12"/>
  <c r="Q147" i="12"/>
  <c r="R148" i="12"/>
  <c r="S166" i="12"/>
  <c r="K87" i="12"/>
  <c r="O87" i="12"/>
  <c r="S87" i="12"/>
  <c r="K102" i="12"/>
  <c r="L102" i="12"/>
  <c r="M102" i="12"/>
  <c r="N102" i="12"/>
  <c r="O102" i="12"/>
  <c r="P102" i="12"/>
  <c r="Q102" i="12"/>
  <c r="R102" i="12"/>
  <c r="S102" i="12"/>
  <c r="T102" i="12"/>
  <c r="U102" i="12"/>
  <c r="M158" i="12"/>
  <c r="M142" i="12"/>
  <c r="N143" i="12"/>
  <c r="Q163" i="12"/>
  <c r="R164" i="12"/>
  <c r="R147" i="12"/>
  <c r="S148" i="12"/>
  <c r="T166" i="12"/>
  <c r="M67" i="12"/>
  <c r="Q67" i="12"/>
  <c r="U67" i="12"/>
  <c r="N89" i="12"/>
  <c r="R89" i="12"/>
  <c r="K101" i="12"/>
  <c r="L101" i="12"/>
  <c r="M101" i="12"/>
  <c r="N101" i="12"/>
  <c r="O101" i="12"/>
  <c r="P101" i="12"/>
  <c r="Q101" i="12"/>
  <c r="R101" i="12"/>
  <c r="S101" i="12"/>
  <c r="T101" i="12"/>
  <c r="U101" i="12"/>
  <c r="N142" i="12"/>
  <c r="O143" i="12"/>
  <c r="R163" i="12"/>
  <c r="S164" i="12"/>
  <c r="S147" i="12"/>
  <c r="T148" i="12"/>
  <c r="U166" i="12"/>
  <c r="Q78" i="12"/>
  <c r="Q66" i="12"/>
  <c r="U78" i="12"/>
  <c r="U66" i="12"/>
  <c r="N88" i="12"/>
  <c r="R88" i="12"/>
  <c r="N158" i="12"/>
  <c r="O142" i="12"/>
  <c r="P143" i="12"/>
  <c r="S163" i="12"/>
  <c r="T164" i="12"/>
  <c r="T147" i="12"/>
  <c r="U148" i="12"/>
  <c r="N87" i="12"/>
  <c r="R87" i="12"/>
  <c r="K148" i="12"/>
  <c r="O158" i="12"/>
  <c r="P142" i="12"/>
  <c r="Q143" i="12"/>
  <c r="T163" i="12"/>
  <c r="U164" i="12"/>
  <c r="U147" i="12"/>
  <c r="L67" i="12"/>
  <c r="P67" i="12"/>
  <c r="M89" i="12"/>
  <c r="Q89" i="12"/>
  <c r="K164" i="12"/>
  <c r="K147" i="12"/>
  <c r="L148" i="12"/>
  <c r="P158" i="12"/>
  <c r="Q142" i="12"/>
  <c r="R143" i="12"/>
  <c r="U163" i="12"/>
  <c r="L78" i="12"/>
  <c r="L66" i="12"/>
  <c r="P78" i="12"/>
  <c r="P66" i="12"/>
  <c r="M88" i="12"/>
  <c r="Q88" i="12"/>
  <c r="K163" i="12"/>
  <c r="L147" i="12"/>
  <c r="T155" i="12"/>
  <c r="Q155" i="12"/>
  <c r="N155" i="12"/>
  <c r="L155" i="12"/>
  <c r="O155" i="12"/>
  <c r="R155" i="12"/>
  <c r="U155" i="12"/>
  <c r="M155" i="12"/>
  <c r="P155" i="12"/>
  <c r="S155" i="12"/>
  <c r="R152" i="12"/>
  <c r="K152" i="12"/>
  <c r="P152" i="12"/>
  <c r="U152" i="12"/>
  <c r="N152" i="12"/>
  <c r="S152" i="12"/>
  <c r="L152" i="12"/>
  <c r="Q152" i="12"/>
  <c r="O152" i="12"/>
  <c r="N133" i="12"/>
  <c r="U133" i="12"/>
  <c r="T133" i="12"/>
  <c r="M133" i="12"/>
  <c r="S133" i="12"/>
  <c r="L133" i="12"/>
  <c r="R133" i="12"/>
  <c r="Q133" i="12"/>
  <c r="O133" i="12"/>
  <c r="P133" i="12"/>
  <c r="K133" i="12"/>
  <c r="M132" i="12"/>
  <c r="Q132" i="12"/>
  <c r="R132" i="12"/>
  <c r="N132" i="12"/>
  <c r="K132" i="12"/>
  <c r="S132" i="12"/>
  <c r="O132" i="12"/>
  <c r="T132" i="12"/>
  <c r="L132" i="12"/>
  <c r="U132" i="12"/>
  <c r="S134" i="12"/>
  <c r="M134" i="12"/>
  <c r="P134" i="12"/>
  <c r="T134" i="12"/>
  <c r="K134" i="12"/>
  <c r="Q134" i="12"/>
  <c r="N134" i="12"/>
  <c r="U134" i="12"/>
  <c r="L120" i="12"/>
  <c r="S120" i="12"/>
  <c r="P120" i="12"/>
  <c r="M120" i="12"/>
  <c r="T120" i="12"/>
  <c r="Q120" i="12"/>
  <c r="N120" i="12"/>
  <c r="O120" i="12"/>
  <c r="K120" i="12"/>
  <c r="U120" i="12"/>
  <c r="R120" i="12"/>
  <c r="O121" i="12"/>
  <c r="L121" i="12"/>
  <c r="S121" i="12"/>
  <c r="P121" i="12"/>
  <c r="M121" i="12"/>
  <c r="R121" i="12"/>
  <c r="T121" i="12"/>
  <c r="Q121" i="12"/>
  <c r="N121" i="12"/>
  <c r="K121" i="12"/>
  <c r="U121" i="12"/>
  <c r="S119" i="12"/>
  <c r="P119" i="12"/>
  <c r="M119" i="12"/>
  <c r="T119" i="12"/>
  <c r="Q119" i="12"/>
  <c r="N119" i="12"/>
  <c r="K119" i="12"/>
  <c r="U119" i="12"/>
  <c r="R119" i="12"/>
  <c r="O119" i="12"/>
  <c r="L119" i="12"/>
  <c r="S130" i="12"/>
  <c r="P130" i="12"/>
  <c r="M130" i="12"/>
  <c r="T130" i="12"/>
  <c r="Q130" i="12"/>
  <c r="N130" i="12"/>
  <c r="K130" i="12"/>
  <c r="U130" i="12"/>
  <c r="R130" i="12"/>
  <c r="O130" i="12"/>
  <c r="L130" i="12"/>
  <c r="S118" i="12"/>
  <c r="P118" i="12"/>
  <c r="M118" i="12"/>
  <c r="T118" i="12"/>
  <c r="Q118" i="12"/>
  <c r="N118" i="12"/>
  <c r="K118" i="12"/>
  <c r="U118" i="12"/>
  <c r="R118" i="12"/>
  <c r="O118" i="12"/>
  <c r="L118" i="12"/>
  <c r="M129" i="12"/>
  <c r="T129" i="12"/>
  <c r="S129" i="12"/>
  <c r="P129" i="12"/>
  <c r="Q129" i="12"/>
  <c r="N129" i="12"/>
  <c r="K129" i="12"/>
  <c r="U129" i="12"/>
  <c r="R129" i="12"/>
  <c r="O129" i="12"/>
  <c r="L129" i="12"/>
  <c r="M117" i="12"/>
  <c r="T117" i="12"/>
  <c r="Q117" i="12"/>
  <c r="S117" i="12"/>
  <c r="N117" i="12"/>
  <c r="K117" i="12"/>
  <c r="P117" i="12"/>
  <c r="U117" i="12"/>
  <c r="R117" i="12"/>
  <c r="O117" i="12"/>
  <c r="L117" i="12"/>
  <c r="T127" i="12"/>
  <c r="Q127" i="12"/>
  <c r="N127" i="12"/>
  <c r="K127" i="12"/>
  <c r="U127" i="12"/>
  <c r="R127" i="12"/>
  <c r="O127" i="12"/>
  <c r="L127" i="12"/>
  <c r="S127" i="12"/>
  <c r="P127" i="12"/>
  <c r="M127" i="12"/>
  <c r="T115" i="12"/>
  <c r="Q115" i="12"/>
  <c r="N115" i="12"/>
  <c r="K115" i="12"/>
  <c r="U115" i="12"/>
  <c r="R115" i="12"/>
  <c r="O115" i="12"/>
  <c r="L115" i="12"/>
  <c r="S115" i="12"/>
  <c r="P115" i="12"/>
  <c r="M115" i="12"/>
  <c r="N125" i="12"/>
  <c r="K125" i="12"/>
  <c r="Q125" i="12"/>
  <c r="U125" i="12"/>
  <c r="R125" i="12"/>
  <c r="O125" i="12"/>
  <c r="L125" i="12"/>
  <c r="S125" i="12"/>
  <c r="P125" i="12"/>
  <c r="M125" i="12"/>
  <c r="T125" i="12"/>
  <c r="K122" i="12"/>
  <c r="N123" i="12"/>
  <c r="P128" i="12"/>
  <c r="P116" i="12"/>
  <c r="Q124" i="12"/>
  <c r="S128" i="12"/>
  <c r="S116" i="12"/>
  <c r="M126" i="12"/>
  <c r="M114" i="12"/>
  <c r="N122" i="12"/>
  <c r="Q123" i="12"/>
  <c r="T124" i="12"/>
  <c r="T114" i="12"/>
  <c r="P126" i="12"/>
  <c r="P114" i="12"/>
  <c r="Q122" i="12"/>
  <c r="S126" i="12"/>
  <c r="S114" i="12"/>
  <c r="T123" i="12"/>
  <c r="L128" i="12"/>
  <c r="L116" i="12"/>
  <c r="M124" i="12"/>
  <c r="O128" i="12"/>
  <c r="O116" i="12"/>
  <c r="T122" i="12"/>
  <c r="T126" i="12"/>
  <c r="M123" i="12"/>
  <c r="P124" i="12"/>
  <c r="R128" i="12"/>
  <c r="R116" i="12"/>
  <c r="S124" i="12"/>
  <c r="L126" i="12"/>
  <c r="L114" i="12"/>
  <c r="M122" i="12"/>
  <c r="O126" i="12"/>
  <c r="O114" i="12"/>
  <c r="P123" i="12"/>
  <c r="S123" i="12"/>
  <c r="U128" i="12"/>
  <c r="U116" i="12"/>
  <c r="K128" i="12"/>
  <c r="K116" i="12"/>
  <c r="P122" i="12"/>
  <c r="R126" i="12"/>
  <c r="R114" i="12"/>
  <c r="S122" i="12"/>
  <c r="L124" i="12"/>
  <c r="N128" i="12"/>
  <c r="N116" i="12"/>
  <c r="O124" i="12"/>
  <c r="U126" i="12"/>
  <c r="U114" i="12"/>
  <c r="K126" i="12"/>
  <c r="K114" i="12"/>
  <c r="L123" i="12"/>
  <c r="O123" i="12"/>
  <c r="Q128" i="12"/>
  <c r="Q116" i="12"/>
  <c r="R124" i="12"/>
  <c r="L122" i="12"/>
  <c r="N126" i="12"/>
  <c r="N114" i="12"/>
  <c r="O122" i="12"/>
  <c r="R123" i="12"/>
  <c r="U124" i="12"/>
  <c r="N113" i="12"/>
  <c r="R113" i="12"/>
  <c r="M113" i="12"/>
  <c r="Q113" i="12"/>
  <c r="U113" i="12"/>
  <c r="L113" i="12"/>
  <c r="P113" i="12"/>
  <c r="M93" i="12"/>
  <c r="N93" i="12"/>
  <c r="O93" i="12"/>
  <c r="P93" i="12"/>
  <c r="Q93" i="12"/>
  <c r="R93" i="12"/>
  <c r="S93" i="12"/>
  <c r="T93" i="12"/>
  <c r="U93" i="12"/>
  <c r="K93" i="12"/>
  <c r="C244" i="12"/>
  <c r="C224" i="12"/>
  <c r="C187" i="12"/>
  <c r="C153" i="12"/>
  <c r="C150" i="12"/>
  <c r="C137" i="12"/>
  <c r="C111" i="12"/>
  <c r="C94" i="12"/>
  <c r="C38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U11" i="12" s="1"/>
  <c r="V33" i="12" l="1"/>
  <c r="V107" i="12"/>
  <c r="V89" i="12"/>
  <c r="D294" i="12"/>
  <c r="V174" i="12"/>
  <c r="V200" i="12"/>
  <c r="V40" i="12"/>
  <c r="V71" i="12"/>
  <c r="V180" i="12"/>
  <c r="V177" i="12"/>
  <c r="V197" i="12"/>
  <c r="V204" i="12"/>
  <c r="V97" i="12"/>
  <c r="V165" i="12"/>
  <c r="V172" i="12"/>
  <c r="V178" i="12"/>
  <c r="V192" i="12"/>
  <c r="V217" i="12"/>
  <c r="V223" i="12"/>
  <c r="V222" i="12" s="1"/>
  <c r="V230" i="12"/>
  <c r="V183" i="12"/>
  <c r="V189" i="12"/>
  <c r="V239" i="12"/>
  <c r="V179" i="12"/>
  <c r="V196" i="12"/>
  <c r="V145" i="12"/>
  <c r="V186" i="12"/>
  <c r="V185" i="12" s="1"/>
  <c r="V201" i="12"/>
  <c r="V48" i="12"/>
  <c r="V149" i="12"/>
  <c r="V190" i="12"/>
  <c r="V75" i="12"/>
  <c r="V175" i="12"/>
  <c r="V203" i="12"/>
  <c r="V194" i="12"/>
  <c r="V213" i="12"/>
  <c r="V173" i="12"/>
  <c r="V195" i="12"/>
  <c r="V146" i="12"/>
  <c r="V181" i="12"/>
  <c r="V205" i="12"/>
  <c r="V202" i="12"/>
  <c r="V133" i="12"/>
  <c r="V104" i="12"/>
  <c r="V81" i="12"/>
  <c r="V70" i="12"/>
  <c r="V60" i="12"/>
  <c r="V162" i="12"/>
  <c r="V85" i="12"/>
  <c r="V86" i="12"/>
  <c r="V77" i="12"/>
  <c r="V35" i="12"/>
  <c r="V198" i="12"/>
  <c r="V208" i="12"/>
  <c r="V207" i="12" s="1"/>
  <c r="V67" i="12"/>
  <c r="V103" i="12"/>
  <c r="V41" i="12"/>
  <c r="V141" i="12"/>
  <c r="V96" i="12"/>
  <c r="V98" i="12"/>
  <c r="V252" i="12"/>
  <c r="V91" i="12"/>
  <c r="V53" i="12"/>
  <c r="V69" i="12"/>
  <c r="V84" i="12"/>
  <c r="V64" i="12"/>
  <c r="V52" i="12"/>
  <c r="V184" i="12"/>
  <c r="V246" i="12"/>
  <c r="V245" i="12" s="1"/>
  <c r="V259" i="12"/>
  <c r="V109" i="12"/>
  <c r="V221" i="12"/>
  <c r="V220" i="12" s="1"/>
  <c r="V257" i="12"/>
  <c r="V37" i="12"/>
  <c r="V36" i="12" s="1"/>
  <c r="V43" i="12"/>
  <c r="V106" i="12"/>
  <c r="V199" i="12"/>
  <c r="V132" i="12"/>
  <c r="V101" i="12"/>
  <c r="V102" i="12"/>
  <c r="V90" i="12"/>
  <c r="V51" i="12"/>
  <c r="V100" i="12"/>
  <c r="V42" i="12"/>
  <c r="V83" i="12"/>
  <c r="V44" i="12"/>
  <c r="V142" i="12"/>
  <c r="V143" i="12"/>
  <c r="V134" i="12"/>
  <c r="V147" i="12"/>
  <c r="V88" i="12"/>
  <c r="V65" i="12"/>
  <c r="V140" i="12"/>
  <c r="V76" i="12"/>
  <c r="V74" i="12"/>
  <c r="V50" i="12"/>
  <c r="V54" i="12"/>
  <c r="V176" i="12"/>
  <c r="V191" i="12"/>
  <c r="V281" i="12"/>
  <c r="K20" i="12"/>
  <c r="L20" i="12"/>
  <c r="M20" i="12"/>
  <c r="V148" i="12"/>
  <c r="V80" i="12"/>
  <c r="V49" i="12"/>
  <c r="V182" i="12"/>
  <c r="V87" i="12"/>
  <c r="V34" i="12"/>
  <c r="V144" i="12"/>
  <c r="V110" i="12"/>
  <c r="V63" i="12"/>
  <c r="V292" i="12"/>
  <c r="V139" i="12"/>
  <c r="V72" i="12"/>
  <c r="V68" i="12"/>
  <c r="V32" i="12"/>
  <c r="V284" i="12"/>
  <c r="V79" i="12"/>
  <c r="V62" i="12"/>
  <c r="V99" i="12"/>
  <c r="V57" i="12"/>
  <c r="V46" i="12"/>
  <c r="V61" i="12"/>
  <c r="V171" i="12"/>
  <c r="V193" i="12"/>
  <c r="V263" i="12"/>
  <c r="V280" i="12"/>
  <c r="V282" i="12"/>
  <c r="V293" i="12"/>
  <c r="V285" i="12"/>
  <c r="V288" i="12"/>
  <c r="V283" i="12"/>
  <c r="V286" i="12"/>
  <c r="V277" i="12"/>
  <c r="V289" i="12"/>
  <c r="V279" i="12"/>
  <c r="V291" i="12"/>
  <c r="V287" i="12"/>
  <c r="V278" i="12"/>
  <c r="V290" i="12"/>
  <c r="V276" i="12"/>
  <c r="V273" i="12"/>
  <c r="V272" i="12" s="1"/>
  <c r="V265" i="12"/>
  <c r="V256" i="12"/>
  <c r="V262" i="12"/>
  <c r="V269" i="12"/>
  <c r="V268" i="12"/>
  <c r="V255" i="12"/>
  <c r="V267" i="12"/>
  <c r="V264" i="12"/>
  <c r="V260" i="12"/>
  <c r="V258" i="12"/>
  <c r="V261" i="12"/>
  <c r="V270" i="12"/>
  <c r="V271" i="12"/>
  <c r="V266" i="12"/>
  <c r="V254" i="12"/>
  <c r="V251" i="12"/>
  <c r="V248" i="12"/>
  <c r="V247" i="12" s="1"/>
  <c r="V232" i="12"/>
  <c r="V242" i="12"/>
  <c r="V241" i="12"/>
  <c r="V233" i="12"/>
  <c r="V238" i="12"/>
  <c r="V235" i="12"/>
  <c r="V236" i="12"/>
  <c r="V234" i="12"/>
  <c r="V227" i="12"/>
  <c r="V240" i="12"/>
  <c r="V229" i="12"/>
  <c r="V228" i="12"/>
  <c r="V226" i="12"/>
  <c r="V231" i="12"/>
  <c r="V243" i="12"/>
  <c r="V237" i="12"/>
  <c r="V216" i="12"/>
  <c r="V211" i="12"/>
  <c r="V212" i="12"/>
  <c r="V214" i="12"/>
  <c r="V218" i="12"/>
  <c r="V215" i="12"/>
  <c r="V210" i="12"/>
  <c r="V219" i="12"/>
  <c r="V168" i="12"/>
  <c r="V167" i="12" s="1"/>
  <c r="V166" i="12"/>
  <c r="V163" i="12"/>
  <c r="V164" i="12"/>
  <c r="V160" i="12"/>
  <c r="V161" i="12"/>
  <c r="V159" i="12"/>
  <c r="V157" i="12"/>
  <c r="V93" i="12"/>
  <c r="V92" i="12" s="1"/>
  <c r="V113" i="12"/>
  <c r="V119" i="12"/>
  <c r="V73" i="12"/>
  <c r="V122" i="12"/>
  <c r="V130" i="12"/>
  <c r="V152" i="12"/>
  <c r="V151" i="12" s="1"/>
  <c r="V150" i="12" s="1"/>
  <c r="V124" i="12"/>
  <c r="C294" i="12"/>
  <c r="V105" i="12"/>
  <c r="V45" i="12"/>
  <c r="V123" i="12"/>
  <c r="R28" i="12"/>
  <c r="Q28" i="12"/>
  <c r="P28" i="12"/>
  <c r="O28" i="12"/>
  <c r="N28" i="12"/>
  <c r="M28" i="12"/>
  <c r="L28" i="12"/>
  <c r="K28" i="12"/>
  <c r="S28" i="12"/>
  <c r="U28" i="12"/>
  <c r="T28" i="12"/>
  <c r="V121" i="12"/>
  <c r="V116" i="12"/>
  <c r="V115" i="12"/>
  <c r="V56" i="12"/>
  <c r="V117" i="12"/>
  <c r="V66" i="12"/>
  <c r="V47" i="12"/>
  <c r="V136" i="12"/>
  <c r="V135" i="12" s="1"/>
  <c r="P20" i="12"/>
  <c r="R20" i="12"/>
  <c r="O20" i="12"/>
  <c r="N20" i="12"/>
  <c r="Q20" i="12"/>
  <c r="U20" i="12"/>
  <c r="T20" i="12"/>
  <c r="S20" i="12"/>
  <c r="U19" i="12"/>
  <c r="T17" i="12"/>
  <c r="S15" i="12"/>
  <c r="S30" i="12"/>
  <c r="R27" i="12"/>
  <c r="Q24" i="12"/>
  <c r="P22" i="12"/>
  <c r="O18" i="12"/>
  <c r="N16" i="12"/>
  <c r="M14" i="12"/>
  <c r="M29" i="12"/>
  <c r="L25" i="12"/>
  <c r="K23" i="12"/>
  <c r="O16" i="12"/>
  <c r="R25" i="12"/>
  <c r="K22" i="12"/>
  <c r="U21" i="12"/>
  <c r="T18" i="12"/>
  <c r="S16" i="12"/>
  <c r="R14" i="12"/>
  <c r="R29" i="12"/>
  <c r="Q25" i="12"/>
  <c r="P23" i="12"/>
  <c r="O19" i="12"/>
  <c r="N17" i="12"/>
  <c r="M15" i="12"/>
  <c r="M30" i="12"/>
  <c r="L27" i="12"/>
  <c r="K24" i="12"/>
  <c r="U17" i="12"/>
  <c r="M25" i="12"/>
  <c r="P21" i="12"/>
  <c r="L24" i="12"/>
  <c r="U22" i="12"/>
  <c r="T19" i="12"/>
  <c r="S17" i="12"/>
  <c r="R15" i="12"/>
  <c r="R30" i="12"/>
  <c r="Q27" i="12"/>
  <c r="P24" i="12"/>
  <c r="O21" i="12"/>
  <c r="N18" i="12"/>
  <c r="M16" i="12"/>
  <c r="L14" i="12"/>
  <c r="L29" i="12"/>
  <c r="K25" i="12"/>
  <c r="T15" i="12"/>
  <c r="N29" i="12"/>
  <c r="Q23" i="12"/>
  <c r="U23" i="12"/>
  <c r="T21" i="12"/>
  <c r="S18" i="12"/>
  <c r="R16" i="12"/>
  <c r="Q14" i="12"/>
  <c r="Q29" i="12"/>
  <c r="P25" i="12"/>
  <c r="O22" i="12"/>
  <c r="N19" i="12"/>
  <c r="M17" i="12"/>
  <c r="L15" i="12"/>
  <c r="L30" i="12"/>
  <c r="K27" i="12"/>
  <c r="Q22" i="12"/>
  <c r="S14" i="12"/>
  <c r="N30" i="12"/>
  <c r="U24" i="12"/>
  <c r="T22" i="12"/>
  <c r="S19" i="12"/>
  <c r="R17" i="12"/>
  <c r="Q15" i="12"/>
  <c r="Q30" i="12"/>
  <c r="P27" i="12"/>
  <c r="O23" i="12"/>
  <c r="N21" i="12"/>
  <c r="M18" i="12"/>
  <c r="L16" i="12"/>
  <c r="K14" i="12"/>
  <c r="K29" i="12"/>
  <c r="R24" i="12"/>
  <c r="L23" i="12"/>
  <c r="N15" i="12"/>
  <c r="U25" i="12"/>
  <c r="T23" i="12"/>
  <c r="S21" i="12"/>
  <c r="R18" i="12"/>
  <c r="Q16" i="12"/>
  <c r="P14" i="12"/>
  <c r="P29" i="12"/>
  <c r="O24" i="12"/>
  <c r="N22" i="12"/>
  <c r="M19" i="12"/>
  <c r="L17" i="12"/>
  <c r="K15" i="12"/>
  <c r="K30" i="12"/>
  <c r="U27" i="12"/>
  <c r="T24" i="12"/>
  <c r="S22" i="12"/>
  <c r="R19" i="12"/>
  <c r="Q17" i="12"/>
  <c r="P15" i="12"/>
  <c r="P30" i="12"/>
  <c r="O25" i="12"/>
  <c r="N23" i="12"/>
  <c r="M21" i="12"/>
  <c r="L18" i="12"/>
  <c r="K16" i="12"/>
  <c r="S27" i="12"/>
  <c r="T16" i="12"/>
  <c r="O17" i="12"/>
  <c r="U14" i="12"/>
  <c r="U29" i="12"/>
  <c r="T25" i="12"/>
  <c r="S23" i="12"/>
  <c r="R21" i="12"/>
  <c r="Q18" i="12"/>
  <c r="P16" i="12"/>
  <c r="O27" i="12"/>
  <c r="N24" i="12"/>
  <c r="M22" i="12"/>
  <c r="L19" i="12"/>
  <c r="K17" i="12"/>
  <c r="T30" i="12"/>
  <c r="N14" i="12"/>
  <c r="U18" i="12"/>
  <c r="M27" i="12"/>
  <c r="U15" i="12"/>
  <c r="U30" i="12"/>
  <c r="T27" i="12"/>
  <c r="S24" i="12"/>
  <c r="R22" i="12"/>
  <c r="Q19" i="12"/>
  <c r="P17" i="12"/>
  <c r="O14" i="12"/>
  <c r="O29" i="12"/>
  <c r="N25" i="12"/>
  <c r="M23" i="12"/>
  <c r="L21" i="12"/>
  <c r="K18" i="12"/>
  <c r="U16" i="12"/>
  <c r="T14" i="12"/>
  <c r="T29" i="12"/>
  <c r="S25" i="12"/>
  <c r="R23" i="12"/>
  <c r="Q21" i="12"/>
  <c r="P18" i="12"/>
  <c r="O15" i="12"/>
  <c r="O30" i="12"/>
  <c r="N27" i="12"/>
  <c r="M24" i="12"/>
  <c r="L22" i="12"/>
  <c r="K19" i="12"/>
  <c r="P19" i="12"/>
  <c r="K21" i="12"/>
  <c r="S29" i="12"/>
  <c r="V125" i="12"/>
  <c r="V158" i="12"/>
  <c r="V78" i="12"/>
  <c r="Q26" i="12"/>
  <c r="R26" i="12"/>
  <c r="P26" i="12"/>
  <c r="O26" i="12"/>
  <c r="N26" i="12"/>
  <c r="M26" i="12"/>
  <c r="L26" i="12"/>
  <c r="K26" i="12"/>
  <c r="U26" i="12"/>
  <c r="S26" i="12"/>
  <c r="T26" i="12"/>
  <c r="V120" i="12"/>
  <c r="V155" i="12"/>
  <c r="V154" i="12" s="1"/>
  <c r="V114" i="12"/>
  <c r="V118" i="12"/>
  <c r="V129" i="12"/>
  <c r="V126" i="12"/>
  <c r="V127" i="12"/>
  <c r="V128" i="12"/>
  <c r="S12" i="12"/>
  <c r="R12" i="12"/>
  <c r="T12" i="12"/>
  <c r="O12" i="12"/>
  <c r="K12" i="12"/>
  <c r="Q13" i="12"/>
  <c r="O13" i="12"/>
  <c r="N13" i="12"/>
  <c r="M13" i="12"/>
  <c r="R13" i="12"/>
  <c r="P13" i="12"/>
  <c r="L13" i="12"/>
  <c r="K13" i="12"/>
  <c r="U13" i="12"/>
  <c r="T13" i="12"/>
  <c r="S13" i="12"/>
  <c r="K11" i="12"/>
  <c r="U12" i="12"/>
  <c r="L11" i="12"/>
  <c r="M11" i="12"/>
  <c r="N11" i="12"/>
  <c r="L12" i="12"/>
  <c r="O11" i="12"/>
  <c r="M12" i="12"/>
  <c r="P11" i="12"/>
  <c r="N12" i="12"/>
  <c r="Q11" i="12"/>
  <c r="R11" i="12"/>
  <c r="P12" i="12"/>
  <c r="S11" i="12"/>
  <c r="Q12" i="12"/>
  <c r="T11" i="12"/>
  <c r="V55" i="12" l="1"/>
  <c r="V82" i="12"/>
  <c r="V108" i="12"/>
  <c r="V94" i="12" s="1"/>
  <c r="V131" i="12"/>
  <c r="V28" i="12"/>
  <c r="V188" i="12"/>
  <c r="V187" i="12" s="1"/>
  <c r="V31" i="12"/>
  <c r="V138" i="12"/>
  <c r="V137" i="12" s="1"/>
  <c r="V244" i="12"/>
  <c r="V17" i="12"/>
  <c r="V21" i="12"/>
  <c r="V209" i="12"/>
  <c r="V170" i="12"/>
  <c r="V169" i="12" s="1"/>
  <c r="V95" i="12"/>
  <c r="V250" i="12"/>
  <c r="V253" i="12"/>
  <c r="V156" i="12"/>
  <c r="V153" i="12" s="1"/>
  <c r="V58" i="12"/>
  <c r="V275" i="12"/>
  <c r="V274" i="12" s="1"/>
  <c r="V24" i="12"/>
  <c r="V16" i="12"/>
  <c r="V26" i="12"/>
  <c r="V225" i="12"/>
  <c r="V224" i="12" s="1"/>
  <c r="V206" i="12"/>
  <c r="V19" i="12"/>
  <c r="V22" i="12"/>
  <c r="V18" i="12"/>
  <c r="V29" i="12"/>
  <c r="V27" i="12"/>
  <c r="V14" i="12"/>
  <c r="V23" i="12"/>
  <c r="V25" i="12"/>
  <c r="V30" i="12"/>
  <c r="V15" i="12"/>
  <c r="V112" i="12"/>
  <c r="V39" i="12"/>
  <c r="V59" i="12"/>
  <c r="V12" i="12"/>
  <c r="V13" i="12"/>
  <c r="V11" i="12"/>
  <c r="V38" i="12" l="1"/>
  <c r="V111" i="12"/>
  <c r="V249" i="12"/>
  <c r="V20" i="12" l="1"/>
  <c r="V10" i="12" l="1"/>
  <c r="V9" i="12" s="1"/>
  <c r="V294" i="12" s="1"/>
</calcChain>
</file>

<file path=xl/sharedStrings.xml><?xml version="1.0" encoding="utf-8"?>
<sst xmlns="http://schemas.openxmlformats.org/spreadsheetml/2006/main" count="814" uniqueCount="299">
  <si>
    <t>к Тарифному соглашению в системе ОМС</t>
  </si>
  <si>
    <t>№
п/п</t>
  </si>
  <si>
    <t>Наименование МО/ФАП</t>
  </si>
  <si>
    <t>Количество ФАП</t>
  </si>
  <si>
    <t>Соответствие требованиям, установленным положением об организации первичной медико-сенитарной помощи (+/-)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</si>
  <si>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</si>
  <si>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</si>
  <si>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</si>
  <si>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</si>
  <si>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</si>
  <si>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</si>
  <si>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</si>
  <si>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</si>
  <si>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</si>
  <si>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</si>
  <si>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</si>
  <si>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</si>
  <si>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</si>
  <si>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</si>
  <si>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</si>
  <si>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</si>
  <si>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</si>
  <si>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</si>
  <si>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</si>
  <si>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</si>
  <si>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</si>
  <si>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</si>
  <si>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</si>
  <si>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</si>
  <si>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</si>
  <si>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</si>
  <si>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</si>
  <si>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</si>
  <si>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</si>
  <si>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</si>
  <si>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</si>
  <si>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</si>
  <si>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</si>
  <si>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</si>
  <si>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</si>
  <si>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</si>
  <si>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</si>
  <si>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</si>
  <si>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</si>
  <si>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</si>
  <si>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</si>
  <si>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</si>
  <si>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</si>
  <si>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</si>
  <si>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</si>
  <si>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</si>
  <si>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</si>
  <si>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</si>
  <si>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</si>
  <si>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</si>
  <si>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</si>
  <si>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</si>
  <si>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</si>
  <si>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</si>
  <si>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</si>
  <si>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</si>
  <si>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</si>
  <si>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</si>
  <si>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</si>
  <si>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</si>
  <si>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</si>
  <si>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</si>
  <si>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</si>
  <si>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</si>
  <si>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</si>
  <si>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</si>
  <si>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</si>
  <si>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</si>
  <si>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</si>
  <si>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</si>
  <si>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</si>
  <si>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</si>
  <si>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</si>
  <si>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</si>
  <si>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</si>
  <si>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</si>
  <si>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</si>
  <si>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</si>
  <si>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</si>
  <si>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</si>
  <si>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</si>
  <si>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</si>
  <si>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</si>
  <si>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</si>
  <si>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</si>
  <si>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</si>
  <si>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</si>
  <si>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</si>
  <si>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</si>
  <si>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</si>
  <si>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</si>
  <si>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</si>
  <si>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</si>
  <si>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</si>
  <si>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</si>
  <si>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</si>
  <si>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</si>
  <si>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</si>
  <si>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</si>
  <si>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</si>
  <si>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</si>
  <si>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</si>
  <si>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</si>
  <si>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</si>
  <si>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</si>
  <si>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</si>
  <si>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</si>
  <si>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</si>
  <si>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</si>
  <si>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</si>
  <si>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</si>
  <si>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</si>
  <si>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</si>
  <si>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</si>
  <si>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</si>
  <si>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</si>
  <si>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</si>
  <si>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</si>
  <si>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</si>
  <si>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</si>
  <si>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</si>
  <si>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</si>
  <si>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</si>
  <si>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</si>
  <si>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</si>
  <si>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</si>
  <si>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</si>
  <si>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</si>
  <si>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</si>
  <si>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</si>
  <si>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</si>
  <si>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</si>
  <si>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</si>
  <si>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</si>
  <si>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</si>
  <si>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</si>
  <si>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</si>
  <si>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</si>
  <si>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</si>
  <si>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</si>
  <si>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</si>
  <si>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</si>
  <si>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</si>
  <si>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</si>
  <si>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</si>
  <si>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</si>
  <si>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</si>
  <si>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</si>
  <si>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</si>
  <si>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</si>
  <si>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</si>
  <si>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</si>
  <si>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</si>
  <si>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</si>
  <si>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</si>
  <si>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</si>
  <si>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</si>
  <si>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</si>
  <si>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</si>
  <si>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</si>
  <si>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</si>
  <si>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</si>
  <si>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</si>
  <si>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</si>
  <si>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</si>
  <si>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</si>
  <si>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</si>
  <si>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</si>
  <si>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</si>
  <si>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</si>
  <si>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</si>
  <si>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</si>
  <si>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</si>
  <si>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</si>
  <si>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</si>
  <si>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</si>
  <si>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</si>
  <si>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</si>
  <si>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</si>
  <si>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</si>
  <si>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</si>
  <si>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</si>
  <si>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</si>
  <si>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</si>
  <si>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</si>
  <si>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</si>
  <si>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</si>
  <si>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</si>
  <si>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</si>
  <si>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</si>
  <si>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</si>
  <si>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</si>
  <si>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</si>
  <si>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</si>
  <si>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</si>
  <si>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</si>
  <si>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</si>
  <si>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</si>
  <si>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</si>
  <si>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</si>
  <si>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</si>
  <si>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</si>
  <si>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</si>
  <si>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</si>
  <si>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</si>
  <si>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</si>
  <si>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</si>
  <si>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</si>
  <si>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</si>
  <si>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</si>
  <si>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</si>
  <si>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</si>
  <si>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</si>
  <si>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</si>
  <si>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</si>
  <si>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</si>
  <si>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</si>
  <si>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</si>
  <si>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п. Забродино</t>
  </si>
  <si>
    <t>ФАП Ильинский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</si>
  <si>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</si>
  <si>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</si>
  <si>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</si>
  <si>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</si>
  <si>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</si>
  <si>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</si>
  <si>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</si>
  <si>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</si>
  <si>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</si>
  <si>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</si>
  <si>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</si>
  <si>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</si>
  <si>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</si>
  <si>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</si>
  <si>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</si>
  <si>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ГБУЗ КО "Гурьевская ЦРБ"</t>
  </si>
  <si>
    <t>ФАП п. Ильичево</t>
  </si>
  <si>
    <t>ФАП п. Ольховка</t>
  </si>
  <si>
    <t>ФАП п. Калинково</t>
  </si>
  <si>
    <t>ФАП п. Сокольники</t>
  </si>
  <si>
    <t>ФАП Липовский</t>
  </si>
  <si>
    <t>ФАП Ломовский</t>
  </si>
  <si>
    <t>ФАП Лермонтовский</t>
  </si>
  <si>
    <t>ФАП Славяновский</t>
  </si>
  <si>
    <t>ФАП Отважненский</t>
  </si>
  <si>
    <t>ФАП Дубровский</t>
  </si>
  <si>
    <t>ФАП Побережский</t>
  </si>
  <si>
    <t>ФАП Раздольненский</t>
  </si>
  <si>
    <t>ФАП Рябиновский</t>
  </si>
  <si>
    <t xml:space="preserve">ФАП п.Дорожный </t>
  </si>
  <si>
    <t>ФАП п.Ласкино</t>
  </si>
  <si>
    <t>ФАП п.Дружный</t>
  </si>
  <si>
    <t>ФАП п.Невское</t>
  </si>
  <si>
    <t>ФАП п.Рыбное</t>
  </si>
  <si>
    <t>ФАП п.Рябиновка</t>
  </si>
  <si>
    <t>ФАП п.Светлое</t>
  </si>
  <si>
    <t>ФАП п.Сосновка</t>
  </si>
  <si>
    <t>ФАП п.Прибрежное</t>
  </si>
  <si>
    <t>ФАП п.Малое Луговое</t>
  </si>
  <si>
    <t>ГБУЗ КО "Светловская ЦРБ"</t>
  </si>
  <si>
    <t>ФАП п. Акулово</t>
  </si>
  <si>
    <t>ФАП п.Зареченское</t>
  </si>
  <si>
    <t>ФАП п.Костромино</t>
  </si>
  <si>
    <t>ФАП п.Новостроево</t>
  </si>
  <si>
    <t>ФАП п.Дальнее</t>
  </si>
  <si>
    <t>ФАП п. Холмогоровка</t>
  </si>
  <si>
    <t>Чос</t>
  </si>
  <si>
    <t>ФОгод</t>
  </si>
  <si>
    <t>ФОмес</t>
  </si>
  <si>
    <t>КС</t>
  </si>
  <si>
    <t>от 100 до 900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</si>
  <si>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</si>
  <si>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</si>
  <si>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</si>
  <si>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</si>
  <si>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</si>
  <si>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</si>
  <si>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</si>
  <si>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</si>
  <si>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</si>
  <si>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</si>
  <si>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</si>
  <si>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</si>
  <si>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 900 до 1500</t>
  </si>
  <si>
    <t>более 2000</t>
  </si>
  <si>
    <t>Плановый размер финансового обеспечения ФАП на месяц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</si>
  <si>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</t>
  </si>
  <si>
    <t>от 100 до 901</t>
  </si>
  <si>
    <t>от 1501 до 2000</t>
  </si>
  <si>
    <t>менее 100</t>
  </si>
  <si>
    <r>
      <t xml:space="preserve">Группа №1 (менее 100) </t>
    </r>
    <r>
      <rPr>
        <b/>
        <vertAlign val="superscript"/>
        <sz val="11"/>
        <rFont val="Times New Roman"/>
        <family val="1"/>
        <charset val="204"/>
      </rPr>
      <t>1</t>
    </r>
  </si>
  <si>
    <t>Плановый размер финансового обеспечения ФАП 
(руб.)</t>
  </si>
  <si>
    <t>Численность обслуживаемого 
населения</t>
  </si>
  <si>
    <t xml:space="preserve"> от 24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</si>
</sst>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_р_._-;\-* #,##0.00_р_._-;_-* &quot;-&quot;??_р_._-;_-@_-"/>
    <numFmt numFmtId="166" formatCode="#,##0.000000"/>
    <numFmt numFmtId="167" formatCode="#,##0.0"/>
    <numFmt numFmtId="168" formatCode="#,##0.0000000"/>
    <numFmt numFmtId="169" formatCode="_-* #,##0_-;\-* #,##0_-;_-* &quot;-&quot;??_-;_-@_-"/>
    <numFmt numFmtId="170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/>
    <xf numFmtId="0" fontId="7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166" fontId="3" fillId="0" borderId="0" xfId="0" applyNumberFormat="1" applyFont="1"/>
    <xf numFmtId="0" fontId="7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43" fontId="8" fillId="0" borderId="1" xfId="2" applyFont="1" applyBorder="1" applyAlignment="1">
      <alignment horizontal="center" vertical="center" wrapText="1"/>
    </xf>
    <xf numFmtId="169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9" fontId="8" fillId="0" borderId="1" xfId="2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/>
    </xf>
    <xf numFmtId="170" fontId="10" fillId="0" borderId="1" xfId="2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vertical="center" wrapText="1"/>
    </xf>
    <xf numFmtId="3" fontId="8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wrapText="1"/>
    </xf>
    <xf numFmtId="167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4" fontId="8" fillId="0" borderId="1" xfId="2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2" applyNumberFormat="1" applyFont="1" applyBorder="1" applyAlignment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5" xfId="3" xr:uid="{1C8107D4-A339-4B46-8DEE-3B5EBC66DE2E}"/>
    <cellStyle name="Финансовый" xfId="2" builtinId="3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917D4-9039-4677-AD65-7E2B634B6303}">
  <sheetPr>
    <outlinePr summaryBelow="0"/>
    <pageSetUpPr fitToPage="1"/>
  </sheetPr>
  <dimension ref="A1:AA307"/>
  <sheetViews>
    <sheetView tabSelected="1" view="pageBreakPreview" zoomScale="60" zoomScaleNormal="80" workbookViewId="0">
      <selection activeCell="P5" sqref="P5"/>
    </sheetView>
  </sheetViews>
  <sheetFormatPr defaultRowHeight="15" outlineLevelRow="2" x14ac:dyDescent="0.25"/>
  <cols>
    <col min="1" max="1" width="4.42578125" style="4" customWidth="1"/>
    <col min="2" max="2" width="42.42578125" style="4" customWidth="1"/>
    <col min="3" max="3" width="6" style="38" customWidth="1"/>
    <col min="4" max="4" width="11" style="38" customWidth="1"/>
    <col min="5" max="5" width="13.7109375" style="4" customWidth="1"/>
    <col min="6" max="6" width="17" style="4" customWidth="1"/>
    <col min="7" max="7" width="15.7109375" style="4" customWidth="1"/>
    <col min="8" max="21" width="12.85546875" style="4" customWidth="1"/>
    <col min="22" max="22" width="18" style="4" customWidth="1"/>
    <col min="23" max="16384" width="9.140625" style="4"/>
  </cols>
  <sheetData>
    <row r="1" spans="1:27" ht="15.75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5" t="s">
        <v>207</v>
      </c>
    </row>
    <row r="2" spans="1:27" ht="15.75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0</v>
      </c>
    </row>
    <row r="3" spans="1:27" ht="15.75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5" t="s">
        <v>208</v>
      </c>
    </row>
    <row r="4" spans="1:27" ht="15.75" x14ac:dyDescent="0.25">
      <c r="A4" s="1"/>
      <c r="B4" s="1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5" t="s">
        <v>298</v>
      </c>
    </row>
    <row r="5" spans="1:27" x14ac:dyDescent="0.25">
      <c r="A5" s="1"/>
      <c r="B5" s="1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7" ht="60" customHeight="1" x14ac:dyDescent="0.25">
      <c r="A6" s="85" t="s">
        <v>291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</row>
    <row r="7" spans="1:27" ht="23.25" customHeight="1" x14ac:dyDescent="0.25">
      <c r="A7" s="84" t="s">
        <v>1</v>
      </c>
      <c r="B7" s="84" t="s">
        <v>2</v>
      </c>
      <c r="C7" s="86" t="s">
        <v>3</v>
      </c>
      <c r="D7" s="87" t="s">
        <v>297</v>
      </c>
      <c r="E7" s="86" t="s">
        <v>4</v>
      </c>
      <c r="F7" s="88" t="s">
        <v>276</v>
      </c>
      <c r="G7" s="88"/>
      <c r="H7" s="88"/>
      <c r="I7" s="88"/>
      <c r="J7" s="88"/>
      <c r="K7" s="50" t="s">
        <v>277</v>
      </c>
      <c r="L7" s="50" t="s">
        <v>278</v>
      </c>
      <c r="M7" s="50" t="s">
        <v>279</v>
      </c>
      <c r="N7" s="50" t="s">
        <v>280</v>
      </c>
      <c r="O7" s="50" t="s">
        <v>281</v>
      </c>
      <c r="P7" s="50" t="s">
        <v>282</v>
      </c>
      <c r="Q7" s="50" t="s">
        <v>283</v>
      </c>
      <c r="R7" s="50" t="s">
        <v>284</v>
      </c>
      <c r="S7" s="50" t="s">
        <v>285</v>
      </c>
      <c r="T7" s="50" t="s">
        <v>286</v>
      </c>
      <c r="U7" s="50" t="s">
        <v>287</v>
      </c>
      <c r="V7" s="84" t="s">
        <v>296</v>
      </c>
    </row>
    <row r="8" spans="1:27" ht="202.5" customHeight="1" x14ac:dyDescent="0.25">
      <c r="A8" s="84"/>
      <c r="B8" s="84"/>
      <c r="C8" s="86"/>
      <c r="D8" s="87"/>
      <c r="E8" s="86"/>
      <c r="F8" s="49" t="s">
        <v>271</v>
      </c>
      <c r="G8" s="49" t="s">
        <v>272</v>
      </c>
      <c r="H8" s="49" t="s">
        <v>273</v>
      </c>
      <c r="I8" s="49" t="s">
        <v>274</v>
      </c>
      <c r="J8" s="49" t="s">
        <v>290</v>
      </c>
      <c r="K8" s="49" t="s">
        <v>290</v>
      </c>
      <c r="L8" s="49" t="s">
        <v>290</v>
      </c>
      <c r="M8" s="49" t="s">
        <v>290</v>
      </c>
      <c r="N8" s="49" t="s">
        <v>290</v>
      </c>
      <c r="O8" s="49" t="s">
        <v>290</v>
      </c>
      <c r="P8" s="49" t="s">
        <v>290</v>
      </c>
      <c r="Q8" s="49" t="s">
        <v>290</v>
      </c>
      <c r="R8" s="49" t="s">
        <v>290</v>
      </c>
      <c r="S8" s="49" t="s">
        <v>290</v>
      </c>
      <c r="T8" s="49" t="s">
        <v>290</v>
      </c>
      <c r="U8" s="49" t="s">
        <v>290</v>
      </c>
      <c r="V8" s="84"/>
    </row>
    <row r="9" spans="1:27" ht="15.75" x14ac:dyDescent="0.25">
      <c r="A9" s="7">
        <v>1</v>
      </c>
      <c r="B9" s="24" t="s">
        <v>5</v>
      </c>
      <c r="C9" s="9">
        <f>C10+C31+C36</f>
        <v>25</v>
      </c>
      <c r="D9" s="9">
        <f t="shared" ref="D9:V9" si="0">D10+D31+D36</f>
        <v>17018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76">
        <f t="shared" si="0"/>
        <v>24105851.039999995</v>
      </c>
    </row>
    <row r="10" spans="1:27" ht="18.75" outlineLevel="1" x14ac:dyDescent="0.25">
      <c r="A10" s="10"/>
      <c r="B10" s="11" t="s">
        <v>6</v>
      </c>
      <c r="C10" s="9">
        <v>20</v>
      </c>
      <c r="D10" s="9">
        <f t="shared" ref="D10" si="1">SUM(D11:D30)</f>
        <v>10021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77">
        <f>SUM(V11:V30)</f>
        <v>18206753.399999999</v>
      </c>
    </row>
    <row r="11" spans="1:27" ht="15.75" outlineLevel="1" x14ac:dyDescent="0.25">
      <c r="A11" s="10">
        <v>1</v>
      </c>
      <c r="B11" s="47" t="s">
        <v>22</v>
      </c>
      <c r="C11" s="80"/>
      <c r="D11" s="55">
        <v>842</v>
      </c>
      <c r="E11" s="6" t="s">
        <v>8</v>
      </c>
      <c r="F11" s="13" t="s">
        <v>275</v>
      </c>
      <c r="G11" s="52">
        <v>1230500</v>
      </c>
      <c r="H11" s="52">
        <v>102541.67</v>
      </c>
      <c r="I11" s="51">
        <v>0.81071280000000001</v>
      </c>
      <c r="J11" s="14">
        <f>ROUND(H11*I11,2)</f>
        <v>83131.839999999997</v>
      </c>
      <c r="K11" s="14">
        <f>$J$11</f>
        <v>83131.839999999997</v>
      </c>
      <c r="L11" s="14">
        <f t="shared" ref="L11:U11" si="2">$J$11</f>
        <v>83131.839999999997</v>
      </c>
      <c r="M11" s="14">
        <f t="shared" si="2"/>
        <v>83131.839999999997</v>
      </c>
      <c r="N11" s="14">
        <f t="shared" si="2"/>
        <v>83131.839999999997</v>
      </c>
      <c r="O11" s="14">
        <f t="shared" si="2"/>
        <v>83131.839999999997</v>
      </c>
      <c r="P11" s="14">
        <f t="shared" si="2"/>
        <v>83131.839999999997</v>
      </c>
      <c r="Q11" s="14">
        <f t="shared" si="2"/>
        <v>83131.839999999997</v>
      </c>
      <c r="R11" s="14">
        <f t="shared" si="2"/>
        <v>83131.839999999997</v>
      </c>
      <c r="S11" s="14">
        <f t="shared" si="2"/>
        <v>83131.839999999997</v>
      </c>
      <c r="T11" s="14">
        <f t="shared" si="2"/>
        <v>83131.839999999997</v>
      </c>
      <c r="U11" s="14">
        <f t="shared" si="2"/>
        <v>83131.839999999997</v>
      </c>
      <c r="V11" s="78">
        <f>J11+K11+L11+M11+N11+O11+P11+Q11+R11+S11+T11+U11</f>
        <v>997582.07999999973</v>
      </c>
      <c r="X11" s="48"/>
      <c r="AA11" s="17"/>
    </row>
    <row r="12" spans="1:27" ht="15.75" outlineLevel="2" x14ac:dyDescent="0.25">
      <c r="A12" s="10">
        <v>2</v>
      </c>
      <c r="B12" s="12" t="s">
        <v>7</v>
      </c>
      <c r="C12" s="81"/>
      <c r="D12" s="56">
        <v>715</v>
      </c>
      <c r="E12" s="13" t="s">
        <v>8</v>
      </c>
      <c r="F12" s="13" t="s">
        <v>275</v>
      </c>
      <c r="G12" s="52">
        <v>1230500</v>
      </c>
      <c r="H12" s="52">
        <v>102541.67</v>
      </c>
      <c r="I12" s="51">
        <v>0.81071280000000001</v>
      </c>
      <c r="J12" s="14">
        <f t="shared" ref="J12:J75" si="3">ROUND(H12*I12,2)</f>
        <v>83131.839999999997</v>
      </c>
      <c r="K12" s="14">
        <f>$J$12</f>
        <v>83131.839999999997</v>
      </c>
      <c r="L12" s="14">
        <f t="shared" ref="L12:U12" si="4">$J$12</f>
        <v>83131.839999999997</v>
      </c>
      <c r="M12" s="14">
        <f t="shared" si="4"/>
        <v>83131.839999999997</v>
      </c>
      <c r="N12" s="14">
        <f t="shared" si="4"/>
        <v>83131.839999999997</v>
      </c>
      <c r="O12" s="14">
        <f t="shared" si="4"/>
        <v>83131.839999999997</v>
      </c>
      <c r="P12" s="14">
        <f t="shared" si="4"/>
        <v>83131.839999999997</v>
      </c>
      <c r="Q12" s="14">
        <f t="shared" si="4"/>
        <v>83131.839999999997</v>
      </c>
      <c r="R12" s="14">
        <f t="shared" si="4"/>
        <v>83131.839999999997</v>
      </c>
      <c r="S12" s="14">
        <f t="shared" si="4"/>
        <v>83131.839999999997</v>
      </c>
      <c r="T12" s="14">
        <f t="shared" si="4"/>
        <v>83131.839999999997</v>
      </c>
      <c r="U12" s="14">
        <f t="shared" si="4"/>
        <v>83131.839999999997</v>
      </c>
      <c r="V12" s="78">
        <f t="shared" ref="V12:V37" si="5">J12+K12+L12+M12+N12+O12+P12+Q12+R12+S12+T12+U12</f>
        <v>997582.07999999973</v>
      </c>
      <c r="X12" s="48"/>
      <c r="AA12" s="17"/>
    </row>
    <row r="13" spans="1:27" ht="15.75" outlineLevel="2" x14ac:dyDescent="0.25">
      <c r="A13" s="10">
        <v>3</v>
      </c>
      <c r="B13" s="12" t="s">
        <v>9</v>
      </c>
      <c r="C13" s="81"/>
      <c r="D13" s="56">
        <v>602</v>
      </c>
      <c r="E13" s="13" t="s">
        <v>8</v>
      </c>
      <c r="F13" s="13" t="s">
        <v>275</v>
      </c>
      <c r="G13" s="52">
        <v>1230500</v>
      </c>
      <c r="H13" s="52">
        <v>102541.67</v>
      </c>
      <c r="I13" s="51">
        <v>0.81071280000000001</v>
      </c>
      <c r="J13" s="14">
        <f t="shared" si="3"/>
        <v>83131.839999999997</v>
      </c>
      <c r="K13" s="14">
        <f>$J$13</f>
        <v>83131.839999999997</v>
      </c>
      <c r="L13" s="14">
        <f t="shared" ref="L13:U27" si="6">$J$13</f>
        <v>83131.839999999997</v>
      </c>
      <c r="M13" s="14">
        <f t="shared" si="6"/>
        <v>83131.839999999997</v>
      </c>
      <c r="N13" s="14">
        <f t="shared" si="6"/>
        <v>83131.839999999997</v>
      </c>
      <c r="O13" s="14">
        <f t="shared" si="6"/>
        <v>83131.839999999997</v>
      </c>
      <c r="P13" s="14">
        <f t="shared" si="6"/>
        <v>83131.839999999997</v>
      </c>
      <c r="Q13" s="14">
        <f t="shared" si="6"/>
        <v>83131.839999999997</v>
      </c>
      <c r="R13" s="14">
        <f t="shared" si="6"/>
        <v>83131.839999999997</v>
      </c>
      <c r="S13" s="14">
        <f t="shared" si="6"/>
        <v>83131.839999999997</v>
      </c>
      <c r="T13" s="14">
        <f t="shared" si="6"/>
        <v>83131.839999999997</v>
      </c>
      <c r="U13" s="14">
        <f t="shared" si="6"/>
        <v>83131.839999999997</v>
      </c>
      <c r="V13" s="78">
        <f t="shared" si="5"/>
        <v>997582.07999999973</v>
      </c>
      <c r="X13" s="48"/>
      <c r="AA13" s="17"/>
    </row>
    <row r="14" spans="1:27" ht="15.75" outlineLevel="2" x14ac:dyDescent="0.25">
      <c r="A14" s="10">
        <v>4</v>
      </c>
      <c r="B14" s="12" t="s">
        <v>10</v>
      </c>
      <c r="C14" s="81"/>
      <c r="D14" s="53">
        <v>447</v>
      </c>
      <c r="E14" s="13" t="s">
        <v>8</v>
      </c>
      <c r="F14" s="13" t="s">
        <v>275</v>
      </c>
      <c r="G14" s="52">
        <v>1230500</v>
      </c>
      <c r="H14" s="52">
        <v>102541.67</v>
      </c>
      <c r="I14" s="51">
        <v>0.81071280000000001</v>
      </c>
      <c r="J14" s="14">
        <f t="shared" si="3"/>
        <v>83131.839999999997</v>
      </c>
      <c r="K14" s="14">
        <f t="shared" ref="K14:U30" si="7">$J$13</f>
        <v>83131.839999999997</v>
      </c>
      <c r="L14" s="14">
        <f t="shared" si="6"/>
        <v>83131.839999999997</v>
      </c>
      <c r="M14" s="14">
        <f t="shared" si="6"/>
        <v>83131.839999999997</v>
      </c>
      <c r="N14" s="14">
        <f t="shared" si="6"/>
        <v>83131.839999999997</v>
      </c>
      <c r="O14" s="14">
        <f t="shared" si="6"/>
        <v>83131.839999999997</v>
      </c>
      <c r="P14" s="14">
        <f t="shared" si="6"/>
        <v>83131.839999999997</v>
      </c>
      <c r="Q14" s="14">
        <f t="shared" si="6"/>
        <v>83131.839999999997</v>
      </c>
      <c r="R14" s="14">
        <f t="shared" si="6"/>
        <v>83131.839999999997</v>
      </c>
      <c r="S14" s="14">
        <f t="shared" si="6"/>
        <v>83131.839999999997</v>
      </c>
      <c r="T14" s="14">
        <f t="shared" si="6"/>
        <v>83131.839999999997</v>
      </c>
      <c r="U14" s="14">
        <f t="shared" si="6"/>
        <v>83131.839999999997</v>
      </c>
      <c r="V14" s="78">
        <f t="shared" si="5"/>
        <v>997582.07999999973</v>
      </c>
      <c r="X14" s="48"/>
      <c r="AA14" s="17"/>
    </row>
    <row r="15" spans="1:27" ht="15.75" outlineLevel="2" x14ac:dyDescent="0.25">
      <c r="A15" s="10">
        <v>5</v>
      </c>
      <c r="B15" s="12" t="s">
        <v>11</v>
      </c>
      <c r="C15" s="81"/>
      <c r="D15" s="53">
        <v>441</v>
      </c>
      <c r="E15" s="13" t="s">
        <v>8</v>
      </c>
      <c r="F15" s="13" t="s">
        <v>275</v>
      </c>
      <c r="G15" s="52">
        <v>1230500</v>
      </c>
      <c r="H15" s="52">
        <v>102541.67</v>
      </c>
      <c r="I15" s="51">
        <v>0.81071280000000001</v>
      </c>
      <c r="J15" s="14">
        <f t="shared" si="3"/>
        <v>83131.839999999997</v>
      </c>
      <c r="K15" s="14">
        <f t="shared" si="7"/>
        <v>83131.839999999997</v>
      </c>
      <c r="L15" s="14">
        <f t="shared" si="6"/>
        <v>83131.839999999997</v>
      </c>
      <c r="M15" s="14">
        <f t="shared" si="6"/>
        <v>83131.839999999997</v>
      </c>
      <c r="N15" s="14">
        <f t="shared" si="6"/>
        <v>83131.839999999997</v>
      </c>
      <c r="O15" s="14">
        <f t="shared" si="6"/>
        <v>83131.839999999997</v>
      </c>
      <c r="P15" s="14">
        <f t="shared" si="6"/>
        <v>83131.839999999997</v>
      </c>
      <c r="Q15" s="14">
        <f t="shared" si="6"/>
        <v>83131.839999999997</v>
      </c>
      <c r="R15" s="14">
        <f t="shared" si="6"/>
        <v>83131.839999999997</v>
      </c>
      <c r="S15" s="14">
        <f t="shared" si="6"/>
        <v>83131.839999999997</v>
      </c>
      <c r="T15" s="14">
        <f t="shared" si="6"/>
        <v>83131.839999999997</v>
      </c>
      <c r="U15" s="14">
        <f t="shared" si="6"/>
        <v>83131.839999999997</v>
      </c>
      <c r="V15" s="78">
        <f t="shared" si="5"/>
        <v>997582.07999999973</v>
      </c>
      <c r="X15" s="48"/>
      <c r="AA15" s="17"/>
    </row>
    <row r="16" spans="1:27" ht="15.75" outlineLevel="2" x14ac:dyDescent="0.25">
      <c r="A16" s="10">
        <v>6</v>
      </c>
      <c r="B16" s="12" t="s">
        <v>12</v>
      </c>
      <c r="C16" s="81"/>
      <c r="D16" s="53">
        <v>851</v>
      </c>
      <c r="E16" s="13" t="s">
        <v>8</v>
      </c>
      <c r="F16" s="13" t="s">
        <v>275</v>
      </c>
      <c r="G16" s="52">
        <v>1230500</v>
      </c>
      <c r="H16" s="52">
        <v>102541.67</v>
      </c>
      <c r="I16" s="51">
        <v>0.81071280000000001</v>
      </c>
      <c r="J16" s="14">
        <f t="shared" si="3"/>
        <v>83131.839999999997</v>
      </c>
      <c r="K16" s="14">
        <f t="shared" si="7"/>
        <v>83131.839999999997</v>
      </c>
      <c r="L16" s="14">
        <f t="shared" si="6"/>
        <v>83131.839999999997</v>
      </c>
      <c r="M16" s="14">
        <f t="shared" si="6"/>
        <v>83131.839999999997</v>
      </c>
      <c r="N16" s="14">
        <f t="shared" si="6"/>
        <v>83131.839999999997</v>
      </c>
      <c r="O16" s="14">
        <f t="shared" si="6"/>
        <v>83131.839999999997</v>
      </c>
      <c r="P16" s="14">
        <f t="shared" si="6"/>
        <v>83131.839999999997</v>
      </c>
      <c r="Q16" s="14">
        <f t="shared" si="6"/>
        <v>83131.839999999997</v>
      </c>
      <c r="R16" s="14">
        <f t="shared" si="6"/>
        <v>83131.839999999997</v>
      </c>
      <c r="S16" s="14">
        <f t="shared" si="6"/>
        <v>83131.839999999997</v>
      </c>
      <c r="T16" s="14">
        <f t="shared" si="6"/>
        <v>83131.839999999997</v>
      </c>
      <c r="U16" s="14">
        <f t="shared" si="6"/>
        <v>83131.839999999997</v>
      </c>
      <c r="V16" s="78">
        <f t="shared" si="5"/>
        <v>997582.07999999973</v>
      </c>
      <c r="X16" s="48"/>
      <c r="AA16" s="17"/>
    </row>
    <row r="17" spans="1:27" ht="15.75" outlineLevel="2" x14ac:dyDescent="0.25">
      <c r="A17" s="10">
        <v>7</v>
      </c>
      <c r="B17" s="12" t="s">
        <v>13</v>
      </c>
      <c r="C17" s="81"/>
      <c r="D17" s="53">
        <v>548</v>
      </c>
      <c r="E17" s="13" t="s">
        <v>8</v>
      </c>
      <c r="F17" s="13" t="s">
        <v>275</v>
      </c>
      <c r="G17" s="52">
        <v>1230500</v>
      </c>
      <c r="H17" s="52">
        <v>102541.67</v>
      </c>
      <c r="I17" s="51">
        <v>0.81071280000000001</v>
      </c>
      <c r="J17" s="14">
        <f t="shared" si="3"/>
        <v>83131.839999999997</v>
      </c>
      <c r="K17" s="14">
        <f t="shared" si="7"/>
        <v>83131.839999999997</v>
      </c>
      <c r="L17" s="14">
        <f t="shared" si="6"/>
        <v>83131.839999999997</v>
      </c>
      <c r="M17" s="14">
        <f t="shared" si="6"/>
        <v>83131.839999999997</v>
      </c>
      <c r="N17" s="14">
        <f t="shared" si="6"/>
        <v>83131.839999999997</v>
      </c>
      <c r="O17" s="14">
        <f t="shared" si="6"/>
        <v>83131.839999999997</v>
      </c>
      <c r="P17" s="14">
        <f t="shared" si="6"/>
        <v>83131.839999999997</v>
      </c>
      <c r="Q17" s="14">
        <f t="shared" si="6"/>
        <v>83131.839999999997</v>
      </c>
      <c r="R17" s="14">
        <f t="shared" si="6"/>
        <v>83131.839999999997</v>
      </c>
      <c r="S17" s="14">
        <f t="shared" si="6"/>
        <v>83131.839999999997</v>
      </c>
      <c r="T17" s="14">
        <f t="shared" si="6"/>
        <v>83131.839999999997</v>
      </c>
      <c r="U17" s="14">
        <f t="shared" si="6"/>
        <v>83131.839999999997</v>
      </c>
      <c r="V17" s="78">
        <f t="shared" si="5"/>
        <v>997582.07999999973</v>
      </c>
      <c r="X17" s="48"/>
      <c r="AA17" s="17"/>
    </row>
    <row r="18" spans="1:27" ht="15.75" outlineLevel="2" x14ac:dyDescent="0.25">
      <c r="A18" s="10">
        <v>8</v>
      </c>
      <c r="B18" s="12" t="s">
        <v>14</v>
      </c>
      <c r="C18" s="81"/>
      <c r="D18" s="53">
        <v>478</v>
      </c>
      <c r="E18" s="13" t="s">
        <v>8</v>
      </c>
      <c r="F18" s="13" t="s">
        <v>275</v>
      </c>
      <c r="G18" s="52">
        <v>1230500</v>
      </c>
      <c r="H18" s="52">
        <v>102541.67</v>
      </c>
      <c r="I18" s="51">
        <v>0.81071280000000001</v>
      </c>
      <c r="J18" s="14">
        <f t="shared" si="3"/>
        <v>83131.839999999997</v>
      </c>
      <c r="K18" s="14">
        <f t="shared" si="7"/>
        <v>83131.839999999997</v>
      </c>
      <c r="L18" s="14">
        <f t="shared" si="6"/>
        <v>83131.839999999997</v>
      </c>
      <c r="M18" s="14">
        <f t="shared" si="6"/>
        <v>83131.839999999997</v>
      </c>
      <c r="N18" s="14">
        <f t="shared" si="6"/>
        <v>83131.839999999997</v>
      </c>
      <c r="O18" s="14">
        <f t="shared" si="6"/>
        <v>83131.839999999997</v>
      </c>
      <c r="P18" s="14">
        <f t="shared" si="6"/>
        <v>83131.839999999997</v>
      </c>
      <c r="Q18" s="14">
        <f t="shared" si="6"/>
        <v>83131.839999999997</v>
      </c>
      <c r="R18" s="14">
        <f t="shared" si="6"/>
        <v>83131.839999999997</v>
      </c>
      <c r="S18" s="14">
        <f t="shared" si="6"/>
        <v>83131.839999999997</v>
      </c>
      <c r="T18" s="14">
        <f t="shared" si="6"/>
        <v>83131.839999999997</v>
      </c>
      <c r="U18" s="14">
        <f t="shared" si="6"/>
        <v>83131.839999999997</v>
      </c>
      <c r="V18" s="78">
        <f t="shared" si="5"/>
        <v>997582.07999999973</v>
      </c>
      <c r="X18" s="48"/>
      <c r="AA18" s="17"/>
    </row>
    <row r="19" spans="1:27" ht="15.75" outlineLevel="2" x14ac:dyDescent="0.25">
      <c r="A19" s="10">
        <v>9</v>
      </c>
      <c r="B19" s="12" t="s">
        <v>15</v>
      </c>
      <c r="C19" s="81"/>
      <c r="D19" s="53">
        <v>263</v>
      </c>
      <c r="E19" s="13" t="s">
        <v>8</v>
      </c>
      <c r="F19" s="13" t="s">
        <v>275</v>
      </c>
      <c r="G19" s="52">
        <v>1230500</v>
      </c>
      <c r="H19" s="52">
        <v>102541.67</v>
      </c>
      <c r="I19" s="51">
        <v>0.81071280000000001</v>
      </c>
      <c r="J19" s="14">
        <f t="shared" si="3"/>
        <v>83131.839999999997</v>
      </c>
      <c r="K19" s="14">
        <f t="shared" si="7"/>
        <v>83131.839999999997</v>
      </c>
      <c r="L19" s="14">
        <f t="shared" si="6"/>
        <v>83131.839999999997</v>
      </c>
      <c r="M19" s="14">
        <f t="shared" si="6"/>
        <v>83131.839999999997</v>
      </c>
      <c r="N19" s="14">
        <f t="shared" si="6"/>
        <v>83131.839999999997</v>
      </c>
      <c r="O19" s="14">
        <f t="shared" si="6"/>
        <v>83131.839999999997</v>
      </c>
      <c r="P19" s="14">
        <f t="shared" si="6"/>
        <v>83131.839999999997</v>
      </c>
      <c r="Q19" s="14">
        <f t="shared" si="6"/>
        <v>83131.839999999997</v>
      </c>
      <c r="R19" s="14">
        <f t="shared" si="6"/>
        <v>83131.839999999997</v>
      </c>
      <c r="S19" s="14">
        <f t="shared" si="6"/>
        <v>83131.839999999997</v>
      </c>
      <c r="T19" s="14">
        <f t="shared" si="6"/>
        <v>83131.839999999997</v>
      </c>
      <c r="U19" s="14">
        <f t="shared" si="6"/>
        <v>83131.839999999997</v>
      </c>
      <c r="V19" s="78">
        <f t="shared" si="5"/>
        <v>997582.07999999973</v>
      </c>
      <c r="X19" s="48"/>
      <c r="AA19" s="17"/>
    </row>
    <row r="20" spans="1:27" ht="15.75" outlineLevel="2" x14ac:dyDescent="0.25">
      <c r="A20" s="10">
        <v>10</v>
      </c>
      <c r="B20" s="12" t="s">
        <v>16</v>
      </c>
      <c r="C20" s="81"/>
      <c r="D20" s="53">
        <v>679</v>
      </c>
      <c r="E20" s="13" t="s">
        <v>8</v>
      </c>
      <c r="F20" s="13" t="s">
        <v>275</v>
      </c>
      <c r="G20" s="52">
        <v>1230500</v>
      </c>
      <c r="H20" s="52">
        <v>102541.67</v>
      </c>
      <c r="I20" s="51">
        <v>0.52710639999999997</v>
      </c>
      <c r="J20" s="14">
        <f t="shared" si="3"/>
        <v>54050.37</v>
      </c>
      <c r="K20" s="68">
        <f>J20</f>
        <v>54050.37</v>
      </c>
      <c r="L20" s="14">
        <f>J20</f>
        <v>54050.37</v>
      </c>
      <c r="M20" s="14">
        <f>J20</f>
        <v>54050.37</v>
      </c>
      <c r="N20" s="14">
        <f>J20</f>
        <v>54050.37</v>
      </c>
      <c r="O20" s="14">
        <f>J20</f>
        <v>54050.37</v>
      </c>
      <c r="P20" s="14">
        <f>J20</f>
        <v>54050.37</v>
      </c>
      <c r="Q20" s="14">
        <f>J20</f>
        <v>54050.37</v>
      </c>
      <c r="R20" s="14">
        <f>J20</f>
        <v>54050.37</v>
      </c>
      <c r="S20" s="14">
        <f>J20</f>
        <v>54050.37</v>
      </c>
      <c r="T20" s="14">
        <f>J20</f>
        <v>54050.37</v>
      </c>
      <c r="U20" s="14">
        <f>J20</f>
        <v>54050.37</v>
      </c>
      <c r="V20" s="78">
        <f t="shared" si="5"/>
        <v>648604.44000000006</v>
      </c>
      <c r="X20" s="48"/>
      <c r="AA20" s="17"/>
    </row>
    <row r="21" spans="1:27" ht="15.75" outlineLevel="2" x14ac:dyDescent="0.25">
      <c r="A21" s="10">
        <v>11</v>
      </c>
      <c r="B21" s="12" t="s">
        <v>17</v>
      </c>
      <c r="C21" s="81"/>
      <c r="D21" s="53">
        <v>471</v>
      </c>
      <c r="E21" s="13" t="s">
        <v>8</v>
      </c>
      <c r="F21" s="13" t="s">
        <v>275</v>
      </c>
      <c r="G21" s="52">
        <v>1230500</v>
      </c>
      <c r="H21" s="52">
        <v>102541.67</v>
      </c>
      <c r="I21" s="51">
        <v>0.81071280000000001</v>
      </c>
      <c r="J21" s="14">
        <f t="shared" si="3"/>
        <v>83131.839999999997</v>
      </c>
      <c r="K21" s="14">
        <f t="shared" si="7"/>
        <v>83131.839999999997</v>
      </c>
      <c r="L21" s="14">
        <f t="shared" si="6"/>
        <v>83131.839999999997</v>
      </c>
      <c r="M21" s="14">
        <f t="shared" si="6"/>
        <v>83131.839999999997</v>
      </c>
      <c r="N21" s="14">
        <f t="shared" si="6"/>
        <v>83131.839999999997</v>
      </c>
      <c r="O21" s="14">
        <f t="shared" si="6"/>
        <v>83131.839999999997</v>
      </c>
      <c r="P21" s="14">
        <f t="shared" si="6"/>
        <v>83131.839999999997</v>
      </c>
      <c r="Q21" s="14">
        <f t="shared" si="6"/>
        <v>83131.839999999997</v>
      </c>
      <c r="R21" s="14">
        <f t="shared" si="6"/>
        <v>83131.839999999997</v>
      </c>
      <c r="S21" s="14">
        <f t="shared" si="6"/>
        <v>83131.839999999997</v>
      </c>
      <c r="T21" s="14">
        <f t="shared" si="6"/>
        <v>83131.839999999997</v>
      </c>
      <c r="U21" s="14">
        <f t="shared" si="6"/>
        <v>83131.839999999997</v>
      </c>
      <c r="V21" s="78">
        <f t="shared" si="5"/>
        <v>997582.07999999973</v>
      </c>
      <c r="X21" s="48"/>
      <c r="AA21" s="17"/>
    </row>
    <row r="22" spans="1:27" ht="15.75" outlineLevel="2" x14ac:dyDescent="0.25">
      <c r="A22" s="10">
        <v>12</v>
      </c>
      <c r="B22" s="12" t="s">
        <v>18</v>
      </c>
      <c r="C22" s="81"/>
      <c r="D22" s="53">
        <v>531</v>
      </c>
      <c r="E22" s="13" t="s">
        <v>8</v>
      </c>
      <c r="F22" s="13" t="s">
        <v>275</v>
      </c>
      <c r="G22" s="52">
        <v>1230500</v>
      </c>
      <c r="H22" s="52">
        <v>102541.67</v>
      </c>
      <c r="I22" s="51">
        <v>0.81071280000000001</v>
      </c>
      <c r="J22" s="14">
        <f t="shared" si="3"/>
        <v>83131.839999999997</v>
      </c>
      <c r="K22" s="14">
        <f t="shared" si="7"/>
        <v>83131.839999999997</v>
      </c>
      <c r="L22" s="14">
        <f t="shared" si="6"/>
        <v>83131.839999999997</v>
      </c>
      <c r="M22" s="14">
        <f t="shared" si="6"/>
        <v>83131.839999999997</v>
      </c>
      <c r="N22" s="14">
        <f t="shared" si="6"/>
        <v>83131.839999999997</v>
      </c>
      <c r="O22" s="14">
        <f t="shared" si="6"/>
        <v>83131.839999999997</v>
      </c>
      <c r="P22" s="14">
        <f t="shared" si="6"/>
        <v>83131.839999999997</v>
      </c>
      <c r="Q22" s="14">
        <f t="shared" si="6"/>
        <v>83131.839999999997</v>
      </c>
      <c r="R22" s="14">
        <f t="shared" si="6"/>
        <v>83131.839999999997</v>
      </c>
      <c r="S22" s="14">
        <f t="shared" si="6"/>
        <v>83131.839999999997</v>
      </c>
      <c r="T22" s="14">
        <f t="shared" si="6"/>
        <v>83131.839999999997</v>
      </c>
      <c r="U22" s="14">
        <f t="shared" si="6"/>
        <v>83131.839999999997</v>
      </c>
      <c r="V22" s="78">
        <f t="shared" si="5"/>
        <v>997582.07999999973</v>
      </c>
      <c r="X22" s="48"/>
      <c r="AA22" s="17"/>
    </row>
    <row r="23" spans="1:27" ht="15.75" outlineLevel="2" x14ac:dyDescent="0.25">
      <c r="A23" s="10">
        <v>13</v>
      </c>
      <c r="B23" s="12" t="s">
        <v>19</v>
      </c>
      <c r="C23" s="81"/>
      <c r="D23" s="53">
        <v>370</v>
      </c>
      <c r="E23" s="13" t="s">
        <v>8</v>
      </c>
      <c r="F23" s="13" t="s">
        <v>275</v>
      </c>
      <c r="G23" s="52">
        <v>1230500</v>
      </c>
      <c r="H23" s="52">
        <v>102541.67</v>
      </c>
      <c r="I23" s="51">
        <v>0.81071280000000001</v>
      </c>
      <c r="J23" s="14">
        <f t="shared" si="3"/>
        <v>83131.839999999997</v>
      </c>
      <c r="K23" s="14">
        <f t="shared" si="7"/>
        <v>83131.839999999997</v>
      </c>
      <c r="L23" s="14">
        <f t="shared" si="6"/>
        <v>83131.839999999997</v>
      </c>
      <c r="M23" s="14">
        <f t="shared" si="6"/>
        <v>83131.839999999997</v>
      </c>
      <c r="N23" s="14">
        <f t="shared" si="6"/>
        <v>83131.839999999997</v>
      </c>
      <c r="O23" s="14">
        <f t="shared" si="6"/>
        <v>83131.839999999997</v>
      </c>
      <c r="P23" s="14">
        <f t="shared" si="6"/>
        <v>83131.839999999997</v>
      </c>
      <c r="Q23" s="14">
        <f t="shared" si="6"/>
        <v>83131.839999999997</v>
      </c>
      <c r="R23" s="14">
        <f t="shared" si="6"/>
        <v>83131.839999999997</v>
      </c>
      <c r="S23" s="14">
        <f t="shared" si="6"/>
        <v>83131.839999999997</v>
      </c>
      <c r="T23" s="14">
        <f t="shared" si="6"/>
        <v>83131.839999999997</v>
      </c>
      <c r="U23" s="14">
        <f t="shared" si="6"/>
        <v>83131.839999999997</v>
      </c>
      <c r="V23" s="78">
        <f t="shared" si="5"/>
        <v>997582.07999999973</v>
      </c>
      <c r="X23" s="48"/>
      <c r="AA23" s="17"/>
    </row>
    <row r="24" spans="1:27" ht="15.75" outlineLevel="2" x14ac:dyDescent="0.25">
      <c r="A24" s="10">
        <v>14</v>
      </c>
      <c r="B24" s="12" t="s">
        <v>20</v>
      </c>
      <c r="C24" s="9"/>
      <c r="D24" s="53">
        <v>601</v>
      </c>
      <c r="E24" s="6" t="s">
        <v>8</v>
      </c>
      <c r="F24" s="13" t="s">
        <v>275</v>
      </c>
      <c r="G24" s="52">
        <v>1230500</v>
      </c>
      <c r="H24" s="52">
        <v>102541.67</v>
      </c>
      <c r="I24" s="51">
        <v>0.81071280000000001</v>
      </c>
      <c r="J24" s="14">
        <f t="shared" si="3"/>
        <v>83131.839999999997</v>
      </c>
      <c r="K24" s="14">
        <f t="shared" si="7"/>
        <v>83131.839999999997</v>
      </c>
      <c r="L24" s="14">
        <f t="shared" si="6"/>
        <v>83131.839999999997</v>
      </c>
      <c r="M24" s="14">
        <f t="shared" si="6"/>
        <v>83131.839999999997</v>
      </c>
      <c r="N24" s="14">
        <f t="shared" si="6"/>
        <v>83131.839999999997</v>
      </c>
      <c r="O24" s="14">
        <f t="shared" si="6"/>
        <v>83131.839999999997</v>
      </c>
      <c r="P24" s="14">
        <f t="shared" si="6"/>
        <v>83131.839999999997</v>
      </c>
      <c r="Q24" s="14">
        <f t="shared" si="6"/>
        <v>83131.839999999997</v>
      </c>
      <c r="R24" s="14">
        <f t="shared" si="6"/>
        <v>83131.839999999997</v>
      </c>
      <c r="S24" s="14">
        <f t="shared" si="6"/>
        <v>83131.839999999997</v>
      </c>
      <c r="T24" s="14">
        <f t="shared" si="6"/>
        <v>83131.839999999997</v>
      </c>
      <c r="U24" s="14">
        <f t="shared" si="6"/>
        <v>83131.839999999997</v>
      </c>
      <c r="V24" s="78">
        <f t="shared" si="5"/>
        <v>997582.07999999973</v>
      </c>
      <c r="X24" s="48"/>
      <c r="AA24" s="17"/>
    </row>
    <row r="25" spans="1:27" ht="15.75" outlineLevel="2" x14ac:dyDescent="0.25">
      <c r="A25" s="19">
        <v>15</v>
      </c>
      <c r="B25" s="12" t="s">
        <v>248</v>
      </c>
      <c r="C25" s="81"/>
      <c r="D25" s="54">
        <v>406</v>
      </c>
      <c r="E25" s="13" t="s">
        <v>8</v>
      </c>
      <c r="F25" s="13" t="s">
        <v>275</v>
      </c>
      <c r="G25" s="52">
        <v>1230500</v>
      </c>
      <c r="H25" s="52">
        <v>102541.67</v>
      </c>
      <c r="I25" s="51">
        <v>0.81071280000000001</v>
      </c>
      <c r="J25" s="14">
        <f t="shared" si="3"/>
        <v>83131.839999999997</v>
      </c>
      <c r="K25" s="14">
        <f t="shared" si="7"/>
        <v>83131.839999999997</v>
      </c>
      <c r="L25" s="14">
        <f t="shared" si="6"/>
        <v>83131.839999999997</v>
      </c>
      <c r="M25" s="14">
        <f t="shared" si="6"/>
        <v>83131.839999999997</v>
      </c>
      <c r="N25" s="14">
        <f t="shared" si="6"/>
        <v>83131.839999999997</v>
      </c>
      <c r="O25" s="14">
        <f t="shared" si="6"/>
        <v>83131.839999999997</v>
      </c>
      <c r="P25" s="14">
        <f t="shared" si="6"/>
        <v>83131.839999999997</v>
      </c>
      <c r="Q25" s="14">
        <f t="shared" si="6"/>
        <v>83131.839999999997</v>
      </c>
      <c r="R25" s="14">
        <f t="shared" si="6"/>
        <v>83131.839999999997</v>
      </c>
      <c r="S25" s="14">
        <f t="shared" si="6"/>
        <v>83131.839999999997</v>
      </c>
      <c r="T25" s="14">
        <f t="shared" si="6"/>
        <v>83131.839999999997</v>
      </c>
      <c r="U25" s="14">
        <f t="shared" si="6"/>
        <v>83131.839999999997</v>
      </c>
      <c r="V25" s="78">
        <f t="shared" si="5"/>
        <v>997582.07999999973</v>
      </c>
      <c r="X25" s="48"/>
      <c r="AA25" s="17"/>
    </row>
    <row r="26" spans="1:27" ht="15.75" outlineLevel="2" x14ac:dyDescent="0.25">
      <c r="A26" s="19">
        <v>16</v>
      </c>
      <c r="B26" s="12" t="s">
        <v>249</v>
      </c>
      <c r="C26" s="81"/>
      <c r="D26" s="54">
        <v>355</v>
      </c>
      <c r="E26" s="13" t="s">
        <v>8</v>
      </c>
      <c r="F26" s="13" t="s">
        <v>275</v>
      </c>
      <c r="G26" s="52">
        <v>1230500</v>
      </c>
      <c r="H26" s="52">
        <v>102541.67</v>
      </c>
      <c r="I26" s="51">
        <v>0.24349999999999999</v>
      </c>
      <c r="J26" s="14">
        <f t="shared" si="3"/>
        <v>24968.9</v>
      </c>
      <c r="K26" s="14">
        <f>J26</f>
        <v>24968.9</v>
      </c>
      <c r="L26" s="14">
        <f>J26</f>
        <v>24968.9</v>
      </c>
      <c r="M26" s="14">
        <f>J26</f>
        <v>24968.9</v>
      </c>
      <c r="N26" s="14">
        <f>J26</f>
        <v>24968.9</v>
      </c>
      <c r="O26" s="14">
        <f>J26</f>
        <v>24968.9</v>
      </c>
      <c r="P26" s="14">
        <f>J26</f>
        <v>24968.9</v>
      </c>
      <c r="Q26" s="14">
        <f>J26</f>
        <v>24968.9</v>
      </c>
      <c r="R26" s="14">
        <f>J26</f>
        <v>24968.9</v>
      </c>
      <c r="S26" s="14">
        <f>J26</f>
        <v>24968.9</v>
      </c>
      <c r="T26" s="14">
        <f>J26</f>
        <v>24968.9</v>
      </c>
      <c r="U26" s="14">
        <f>J26</f>
        <v>24968.9</v>
      </c>
      <c r="V26" s="78">
        <f t="shared" si="5"/>
        <v>299626.8</v>
      </c>
      <c r="X26" s="48"/>
      <c r="AA26" s="17"/>
    </row>
    <row r="27" spans="1:27" ht="15.75" outlineLevel="2" x14ac:dyDescent="0.25">
      <c r="A27" s="19">
        <v>17</v>
      </c>
      <c r="B27" s="12" t="s">
        <v>250</v>
      </c>
      <c r="C27" s="81"/>
      <c r="D27" s="54">
        <v>262</v>
      </c>
      <c r="E27" s="13" t="s">
        <v>8</v>
      </c>
      <c r="F27" s="13" t="s">
        <v>275</v>
      </c>
      <c r="G27" s="52">
        <v>1230500</v>
      </c>
      <c r="H27" s="52">
        <v>102541.67</v>
      </c>
      <c r="I27" s="51">
        <v>0.81071280000000001</v>
      </c>
      <c r="J27" s="14">
        <f t="shared" si="3"/>
        <v>83131.839999999997</v>
      </c>
      <c r="K27" s="14">
        <f t="shared" si="7"/>
        <v>83131.839999999997</v>
      </c>
      <c r="L27" s="14">
        <f t="shared" si="6"/>
        <v>83131.839999999997</v>
      </c>
      <c r="M27" s="14">
        <f t="shared" si="6"/>
        <v>83131.839999999997</v>
      </c>
      <c r="N27" s="14">
        <f t="shared" si="6"/>
        <v>83131.839999999997</v>
      </c>
      <c r="O27" s="14">
        <f t="shared" si="6"/>
        <v>83131.839999999997</v>
      </c>
      <c r="P27" s="14">
        <f t="shared" si="6"/>
        <v>83131.839999999997</v>
      </c>
      <c r="Q27" s="14">
        <f t="shared" si="6"/>
        <v>83131.839999999997</v>
      </c>
      <c r="R27" s="14">
        <f t="shared" si="6"/>
        <v>83131.839999999997</v>
      </c>
      <c r="S27" s="14">
        <f t="shared" si="6"/>
        <v>83131.839999999997</v>
      </c>
      <c r="T27" s="14">
        <f t="shared" si="6"/>
        <v>83131.839999999997</v>
      </c>
      <c r="U27" s="14">
        <f t="shared" si="6"/>
        <v>83131.839999999997</v>
      </c>
      <c r="V27" s="78">
        <f t="shared" si="5"/>
        <v>997582.07999999973</v>
      </c>
      <c r="X27" s="48"/>
      <c r="AA27" s="17"/>
    </row>
    <row r="28" spans="1:27" ht="15.75" outlineLevel="2" x14ac:dyDescent="0.25">
      <c r="A28" s="19">
        <v>18</v>
      </c>
      <c r="B28" s="12" t="s">
        <v>251</v>
      </c>
      <c r="C28" s="81"/>
      <c r="D28" s="54">
        <v>282</v>
      </c>
      <c r="E28" s="13" t="s">
        <v>8</v>
      </c>
      <c r="F28" s="13" t="s">
        <v>275</v>
      </c>
      <c r="G28" s="52">
        <v>1230500</v>
      </c>
      <c r="H28" s="52">
        <v>102541.67</v>
      </c>
      <c r="I28" s="51">
        <v>0.24349999999999999</v>
      </c>
      <c r="J28" s="14">
        <f t="shared" si="3"/>
        <v>24968.9</v>
      </c>
      <c r="K28" s="14">
        <f>J28</f>
        <v>24968.9</v>
      </c>
      <c r="L28" s="14">
        <f>J28</f>
        <v>24968.9</v>
      </c>
      <c r="M28" s="14">
        <f>J28</f>
        <v>24968.9</v>
      </c>
      <c r="N28" s="14">
        <f>J28</f>
        <v>24968.9</v>
      </c>
      <c r="O28" s="14">
        <f>J28</f>
        <v>24968.9</v>
      </c>
      <c r="P28" s="14">
        <f>J28</f>
        <v>24968.9</v>
      </c>
      <c r="Q28" s="14">
        <f>J28</f>
        <v>24968.9</v>
      </c>
      <c r="R28" s="14">
        <f>J28</f>
        <v>24968.9</v>
      </c>
      <c r="S28" s="14">
        <f>J28</f>
        <v>24968.9</v>
      </c>
      <c r="T28" s="14">
        <f>J28</f>
        <v>24968.9</v>
      </c>
      <c r="U28" s="14">
        <f>J28</f>
        <v>24968.9</v>
      </c>
      <c r="V28" s="78">
        <f t="shared" si="5"/>
        <v>299626.8</v>
      </c>
      <c r="X28" s="48"/>
      <c r="AA28" s="17"/>
    </row>
    <row r="29" spans="1:27" ht="15.75" outlineLevel="2" x14ac:dyDescent="0.25">
      <c r="A29" s="19">
        <v>19</v>
      </c>
      <c r="B29" s="12" t="s">
        <v>252</v>
      </c>
      <c r="C29" s="81"/>
      <c r="D29" s="54">
        <v>520</v>
      </c>
      <c r="E29" s="13" t="s">
        <v>8</v>
      </c>
      <c r="F29" s="13" t="s">
        <v>275</v>
      </c>
      <c r="G29" s="52">
        <v>1230500</v>
      </c>
      <c r="H29" s="52">
        <v>102541.67</v>
      </c>
      <c r="I29" s="51">
        <v>0.81071280000000001</v>
      </c>
      <c r="J29" s="14">
        <f t="shared" si="3"/>
        <v>83131.839999999997</v>
      </c>
      <c r="K29" s="14">
        <f t="shared" si="7"/>
        <v>83131.839999999997</v>
      </c>
      <c r="L29" s="14">
        <f t="shared" si="7"/>
        <v>83131.839999999997</v>
      </c>
      <c r="M29" s="14">
        <f t="shared" si="7"/>
        <v>83131.839999999997</v>
      </c>
      <c r="N29" s="14">
        <f t="shared" si="7"/>
        <v>83131.839999999997</v>
      </c>
      <c r="O29" s="14">
        <f t="shared" si="7"/>
        <v>83131.839999999997</v>
      </c>
      <c r="P29" s="14">
        <f t="shared" si="7"/>
        <v>83131.839999999997</v>
      </c>
      <c r="Q29" s="14">
        <f t="shared" si="7"/>
        <v>83131.839999999997</v>
      </c>
      <c r="R29" s="14">
        <f t="shared" si="7"/>
        <v>83131.839999999997</v>
      </c>
      <c r="S29" s="14">
        <f t="shared" si="7"/>
        <v>83131.839999999997</v>
      </c>
      <c r="T29" s="14">
        <f t="shared" si="7"/>
        <v>83131.839999999997</v>
      </c>
      <c r="U29" s="14">
        <f t="shared" si="7"/>
        <v>83131.839999999997</v>
      </c>
      <c r="V29" s="78">
        <f t="shared" si="5"/>
        <v>997582.07999999973</v>
      </c>
      <c r="X29" s="48"/>
      <c r="AA29" s="17"/>
    </row>
    <row r="30" spans="1:27" ht="15.75" outlineLevel="2" x14ac:dyDescent="0.25">
      <c r="A30" s="19">
        <v>20</v>
      </c>
      <c r="B30" s="12" t="s">
        <v>253</v>
      </c>
      <c r="C30" s="81"/>
      <c r="D30" s="54">
        <v>357</v>
      </c>
      <c r="E30" s="13" t="s">
        <v>8</v>
      </c>
      <c r="F30" s="13" t="s">
        <v>275</v>
      </c>
      <c r="G30" s="52">
        <v>1230500</v>
      </c>
      <c r="H30" s="52">
        <v>102541.67</v>
      </c>
      <c r="I30" s="51">
        <v>0.81071280000000001</v>
      </c>
      <c r="J30" s="14">
        <f t="shared" si="3"/>
        <v>83131.839999999997</v>
      </c>
      <c r="K30" s="14">
        <f t="shared" si="7"/>
        <v>83131.839999999997</v>
      </c>
      <c r="L30" s="14">
        <f t="shared" si="7"/>
        <v>83131.839999999997</v>
      </c>
      <c r="M30" s="14">
        <f t="shared" si="7"/>
        <v>83131.839999999997</v>
      </c>
      <c r="N30" s="14">
        <f t="shared" si="7"/>
        <v>83131.839999999997</v>
      </c>
      <c r="O30" s="14">
        <f t="shared" si="7"/>
        <v>83131.839999999997</v>
      </c>
      <c r="P30" s="14">
        <f t="shared" si="7"/>
        <v>83131.839999999997</v>
      </c>
      <c r="Q30" s="14">
        <f t="shared" si="7"/>
        <v>83131.839999999997</v>
      </c>
      <c r="R30" s="14">
        <f t="shared" si="7"/>
        <v>83131.839999999997</v>
      </c>
      <c r="S30" s="14">
        <f t="shared" si="7"/>
        <v>83131.839999999997</v>
      </c>
      <c r="T30" s="14">
        <f t="shared" si="7"/>
        <v>83131.839999999997</v>
      </c>
      <c r="U30" s="14">
        <f t="shared" si="7"/>
        <v>83131.839999999997</v>
      </c>
      <c r="V30" s="78">
        <f t="shared" si="5"/>
        <v>997582.07999999973</v>
      </c>
      <c r="X30" s="48"/>
      <c r="AA30" s="17"/>
    </row>
    <row r="31" spans="1:27" ht="18.75" outlineLevel="1" x14ac:dyDescent="0.25">
      <c r="A31" s="10"/>
      <c r="B31" s="11" t="s">
        <v>21</v>
      </c>
      <c r="C31" s="9">
        <v>4</v>
      </c>
      <c r="D31" s="69">
        <f t="shared" ref="D31" si="8">SUM(D32:D35)</f>
        <v>4225</v>
      </c>
      <c r="E31" s="8"/>
      <c r="F31" s="8"/>
      <c r="G31" s="8"/>
      <c r="H31" s="8"/>
      <c r="I31" s="51"/>
      <c r="J31" s="14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78">
        <f>SUM(V32:V35)</f>
        <v>3967315.919999999</v>
      </c>
    </row>
    <row r="32" spans="1:27" ht="15.75" outlineLevel="2" x14ac:dyDescent="0.25">
      <c r="A32" s="10">
        <v>21</v>
      </c>
      <c r="B32" s="12" t="s">
        <v>23</v>
      </c>
      <c r="C32" s="81"/>
      <c r="D32" s="41">
        <v>931</v>
      </c>
      <c r="E32" s="13" t="s">
        <v>8</v>
      </c>
      <c r="F32" s="13" t="s">
        <v>288</v>
      </c>
      <c r="G32" s="67">
        <v>2460900</v>
      </c>
      <c r="H32" s="67">
        <v>205075</v>
      </c>
      <c r="I32" s="51">
        <v>0.31440449999999998</v>
      </c>
      <c r="J32" s="14">
        <f t="shared" si="3"/>
        <v>64476.5</v>
      </c>
      <c r="K32" s="14">
        <f>J32</f>
        <v>64476.5</v>
      </c>
      <c r="L32" s="14">
        <f>J32</f>
        <v>64476.5</v>
      </c>
      <c r="M32" s="14">
        <f>J32</f>
        <v>64476.5</v>
      </c>
      <c r="N32" s="14">
        <f>J32</f>
        <v>64476.5</v>
      </c>
      <c r="O32" s="14">
        <f>J32</f>
        <v>64476.5</v>
      </c>
      <c r="P32" s="14">
        <f>J32</f>
        <v>64476.5</v>
      </c>
      <c r="Q32" s="14">
        <f>J32</f>
        <v>64476.5</v>
      </c>
      <c r="R32" s="14">
        <f>J32</f>
        <v>64476.5</v>
      </c>
      <c r="S32" s="14">
        <f>J32</f>
        <v>64476.5</v>
      </c>
      <c r="T32" s="14">
        <f>J32</f>
        <v>64476.5</v>
      </c>
      <c r="U32" s="14">
        <f>J32</f>
        <v>64476.5</v>
      </c>
      <c r="V32" s="78">
        <f t="shared" si="5"/>
        <v>773718</v>
      </c>
    </row>
    <row r="33" spans="1:22" ht="15.75" outlineLevel="2" x14ac:dyDescent="0.25">
      <c r="A33" s="10">
        <v>22</v>
      </c>
      <c r="B33" s="12" t="s">
        <v>24</v>
      </c>
      <c r="C33" s="81"/>
      <c r="D33" s="41">
        <v>1135</v>
      </c>
      <c r="E33" s="13" t="s">
        <v>8</v>
      </c>
      <c r="F33" s="13" t="s">
        <v>288</v>
      </c>
      <c r="G33" s="67">
        <v>2460900</v>
      </c>
      <c r="H33" s="67">
        <v>205075</v>
      </c>
      <c r="I33" s="51">
        <v>0.24349999999999999</v>
      </c>
      <c r="J33" s="14">
        <f t="shared" si="3"/>
        <v>49935.76</v>
      </c>
      <c r="K33" s="14">
        <f>J33</f>
        <v>49935.76</v>
      </c>
      <c r="L33" s="14">
        <f>J33</f>
        <v>49935.76</v>
      </c>
      <c r="M33" s="14">
        <f>J33</f>
        <v>49935.76</v>
      </c>
      <c r="N33" s="14">
        <f>J33</f>
        <v>49935.76</v>
      </c>
      <c r="O33" s="14">
        <f>J33</f>
        <v>49935.76</v>
      </c>
      <c r="P33" s="14">
        <f>J33</f>
        <v>49935.76</v>
      </c>
      <c r="Q33" s="14">
        <f>J33</f>
        <v>49935.76</v>
      </c>
      <c r="R33" s="14">
        <f>J33</f>
        <v>49935.76</v>
      </c>
      <c r="S33" s="14">
        <f>J33</f>
        <v>49935.76</v>
      </c>
      <c r="T33" s="14">
        <f>J33</f>
        <v>49935.76</v>
      </c>
      <c r="U33" s="14">
        <f>J33</f>
        <v>49935.76</v>
      </c>
      <c r="V33" s="78">
        <f t="shared" si="5"/>
        <v>599229.12</v>
      </c>
    </row>
    <row r="34" spans="1:22" ht="15.75" outlineLevel="2" x14ac:dyDescent="0.25">
      <c r="A34" s="10">
        <v>23</v>
      </c>
      <c r="B34" s="12" t="s">
        <v>209</v>
      </c>
      <c r="C34" s="81"/>
      <c r="D34" s="41">
        <v>1070</v>
      </c>
      <c r="E34" s="13" t="s">
        <v>8</v>
      </c>
      <c r="F34" s="13" t="s">
        <v>288</v>
      </c>
      <c r="G34" s="67">
        <v>2460900</v>
      </c>
      <c r="H34" s="67">
        <v>205075</v>
      </c>
      <c r="I34" s="51">
        <v>0.52711790000000003</v>
      </c>
      <c r="J34" s="14">
        <f t="shared" si="3"/>
        <v>108098.7</v>
      </c>
      <c r="K34" s="14">
        <f>J34</f>
        <v>108098.7</v>
      </c>
      <c r="L34" s="14">
        <f>J34</f>
        <v>108098.7</v>
      </c>
      <c r="M34" s="14">
        <f>J34</f>
        <v>108098.7</v>
      </c>
      <c r="N34" s="14">
        <f>J34</f>
        <v>108098.7</v>
      </c>
      <c r="O34" s="14">
        <f>J34</f>
        <v>108098.7</v>
      </c>
      <c r="P34" s="14">
        <f>J34</f>
        <v>108098.7</v>
      </c>
      <c r="Q34" s="14">
        <f>J34</f>
        <v>108098.7</v>
      </c>
      <c r="R34" s="14">
        <f>J34</f>
        <v>108098.7</v>
      </c>
      <c r="S34" s="14">
        <f>J34</f>
        <v>108098.7</v>
      </c>
      <c r="T34" s="14">
        <f>J34</f>
        <v>108098.7</v>
      </c>
      <c r="U34" s="14">
        <f>J34</f>
        <v>108098.7</v>
      </c>
      <c r="V34" s="78">
        <f t="shared" si="5"/>
        <v>1297184.3999999997</v>
      </c>
    </row>
    <row r="35" spans="1:22" ht="15.75" outlineLevel="2" x14ac:dyDescent="0.25">
      <c r="A35" s="43">
        <v>24</v>
      </c>
      <c r="B35" s="24" t="s">
        <v>25</v>
      </c>
      <c r="C35" s="81"/>
      <c r="D35" s="41">
        <v>1089</v>
      </c>
      <c r="E35" s="13" t="s">
        <v>8</v>
      </c>
      <c r="F35" s="13" t="s">
        <v>288</v>
      </c>
      <c r="G35" s="67">
        <v>2460900</v>
      </c>
      <c r="H35" s="67">
        <v>205075</v>
      </c>
      <c r="I35" s="51">
        <v>0.52711790000000003</v>
      </c>
      <c r="J35" s="14">
        <f t="shared" si="3"/>
        <v>108098.7</v>
      </c>
      <c r="K35" s="14">
        <f>J35</f>
        <v>108098.7</v>
      </c>
      <c r="L35" s="14">
        <f>J35</f>
        <v>108098.7</v>
      </c>
      <c r="M35" s="14">
        <f>J35</f>
        <v>108098.7</v>
      </c>
      <c r="N35" s="14">
        <f>J35</f>
        <v>108098.7</v>
      </c>
      <c r="O35" s="14">
        <f>J35</f>
        <v>108098.7</v>
      </c>
      <c r="P35" s="14">
        <f>J35</f>
        <v>108098.7</v>
      </c>
      <c r="Q35" s="14">
        <f>J35</f>
        <v>108098.7</v>
      </c>
      <c r="R35" s="14">
        <f>J35</f>
        <v>108098.7</v>
      </c>
      <c r="S35" s="14">
        <f>J35</f>
        <v>108098.7</v>
      </c>
      <c r="T35" s="14">
        <f>J35</f>
        <v>108098.7</v>
      </c>
      <c r="U35" s="14">
        <f>J35</f>
        <v>108098.7</v>
      </c>
      <c r="V35" s="78">
        <f t="shared" si="5"/>
        <v>1297184.3999999997</v>
      </c>
    </row>
    <row r="36" spans="1:22" ht="18.75" outlineLevel="1" collapsed="1" x14ac:dyDescent="0.25">
      <c r="A36" s="10"/>
      <c r="B36" s="11" t="s">
        <v>26</v>
      </c>
      <c r="C36" s="9">
        <v>1</v>
      </c>
      <c r="D36" s="9">
        <f t="shared" ref="D36" si="9">D37</f>
        <v>2772</v>
      </c>
      <c r="E36" s="6"/>
      <c r="F36" s="6"/>
      <c r="G36" s="6"/>
      <c r="H36" s="6"/>
      <c r="I36" s="51"/>
      <c r="J36" s="14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78">
        <f>V37</f>
        <v>1931781.7200000004</v>
      </c>
    </row>
    <row r="37" spans="1:22" ht="15.75" outlineLevel="1" x14ac:dyDescent="0.25">
      <c r="A37" s="10">
        <v>25</v>
      </c>
      <c r="B37" s="12" t="s">
        <v>27</v>
      </c>
      <c r="C37" s="81"/>
      <c r="D37" s="41">
        <v>2772</v>
      </c>
      <c r="E37" s="13" t="s">
        <v>8</v>
      </c>
      <c r="F37" s="13" t="s">
        <v>289</v>
      </c>
      <c r="G37" s="67">
        <v>3633875</v>
      </c>
      <c r="H37" s="67">
        <v>302822.92</v>
      </c>
      <c r="I37" s="51">
        <v>0.53160379999999996</v>
      </c>
      <c r="J37" s="14">
        <f t="shared" si="3"/>
        <v>160981.81</v>
      </c>
      <c r="K37" s="14">
        <f>J37</f>
        <v>160981.81</v>
      </c>
      <c r="L37" s="14">
        <f>J37</f>
        <v>160981.81</v>
      </c>
      <c r="M37" s="14">
        <f>J37</f>
        <v>160981.81</v>
      </c>
      <c r="N37" s="14">
        <f>J37</f>
        <v>160981.81</v>
      </c>
      <c r="O37" s="14">
        <f>J37</f>
        <v>160981.81</v>
      </c>
      <c r="P37" s="14">
        <f>J37</f>
        <v>160981.81</v>
      </c>
      <c r="Q37" s="14">
        <f>J37</f>
        <v>160981.81</v>
      </c>
      <c r="R37" s="14">
        <f>J37</f>
        <v>160981.81</v>
      </c>
      <c r="S37" s="14">
        <f>J37</f>
        <v>160981.81</v>
      </c>
      <c r="T37" s="14">
        <f>J37</f>
        <v>160981.81</v>
      </c>
      <c r="U37" s="14">
        <f>J37</f>
        <v>160981.81</v>
      </c>
      <c r="V37" s="78">
        <f t="shared" si="5"/>
        <v>1931781.7200000004</v>
      </c>
    </row>
    <row r="38" spans="1:22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V38" si="10">D39+D55</f>
        <v>9731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76">
        <f t="shared" si="10"/>
        <v>15464233.919999998</v>
      </c>
    </row>
    <row r="39" spans="1:22" ht="18.75" outlineLevel="1" x14ac:dyDescent="0.25">
      <c r="A39" s="10"/>
      <c r="B39" s="8" t="s">
        <v>6</v>
      </c>
      <c r="C39" s="9">
        <v>15</v>
      </c>
      <c r="D39" s="9">
        <f t="shared" ref="D39" si="11">SUM(D40:D54)</f>
        <v>7031</v>
      </c>
      <c r="E39" s="13"/>
      <c r="F39" s="13"/>
      <c r="G39" s="13"/>
      <c r="H39" s="13"/>
      <c r="I39" s="51"/>
      <c r="J39" s="14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77">
        <f>SUM(V40:V54)</f>
        <v>12869865.119999999</v>
      </c>
    </row>
    <row r="40" spans="1:22" ht="15.75" outlineLevel="1" x14ac:dyDescent="0.25">
      <c r="A40" s="10">
        <v>1</v>
      </c>
      <c r="B40" s="12" t="s">
        <v>40</v>
      </c>
      <c r="C40" s="82"/>
      <c r="D40" s="56">
        <v>855</v>
      </c>
      <c r="E40" s="6" t="s">
        <v>8</v>
      </c>
      <c r="F40" s="13" t="s">
        <v>275</v>
      </c>
      <c r="G40" s="52">
        <v>1230500</v>
      </c>
      <c r="H40" s="52">
        <v>102541.67</v>
      </c>
      <c r="I40" s="51">
        <v>0.81071280000000001</v>
      </c>
      <c r="J40" s="14">
        <f t="shared" si="3"/>
        <v>83131.839999999997</v>
      </c>
      <c r="K40" s="14">
        <f>J40</f>
        <v>83131.839999999997</v>
      </c>
      <c r="L40" s="14">
        <f>J40</f>
        <v>83131.839999999997</v>
      </c>
      <c r="M40" s="14">
        <f>J40</f>
        <v>83131.839999999997</v>
      </c>
      <c r="N40" s="14">
        <f>J40</f>
        <v>83131.839999999997</v>
      </c>
      <c r="O40" s="14">
        <f>J40</f>
        <v>83131.839999999997</v>
      </c>
      <c r="P40" s="14">
        <f>J40</f>
        <v>83131.839999999997</v>
      </c>
      <c r="Q40" s="14">
        <f>J40</f>
        <v>83131.839999999997</v>
      </c>
      <c r="R40" s="14">
        <f>J40</f>
        <v>83131.839999999997</v>
      </c>
      <c r="S40" s="14">
        <f>J40</f>
        <v>83131.839999999997</v>
      </c>
      <c r="T40" s="14">
        <f>J40</f>
        <v>83131.839999999997</v>
      </c>
      <c r="U40" s="14">
        <f>J40</f>
        <v>83131.839999999997</v>
      </c>
      <c r="V40" s="77">
        <f>J40+K40+L40+M40+N40+O40+P40+Q40+R40+S40+T40+U40</f>
        <v>997582.07999999973</v>
      </c>
    </row>
    <row r="41" spans="1:22" ht="15.75" outlineLevel="2" x14ac:dyDescent="0.25">
      <c r="A41" s="10">
        <v>2</v>
      </c>
      <c r="B41" s="12" t="s">
        <v>29</v>
      </c>
      <c r="C41" s="81"/>
      <c r="D41" s="56">
        <v>721</v>
      </c>
      <c r="E41" s="13" t="s">
        <v>8</v>
      </c>
      <c r="F41" s="13" t="s">
        <v>275</v>
      </c>
      <c r="G41" s="52">
        <v>1230500</v>
      </c>
      <c r="H41" s="52">
        <v>102541.67</v>
      </c>
      <c r="I41" s="51">
        <v>0.38530320000000001</v>
      </c>
      <c r="J41" s="14">
        <f t="shared" si="3"/>
        <v>39509.629999999997</v>
      </c>
      <c r="K41" s="14">
        <f t="shared" ref="K41:K57" si="12">J41</f>
        <v>39509.629999999997</v>
      </c>
      <c r="L41" s="14">
        <f t="shared" ref="L41:L57" si="13">J41</f>
        <v>39509.629999999997</v>
      </c>
      <c r="M41" s="14">
        <f t="shared" ref="M41:M57" si="14">J41</f>
        <v>39509.629999999997</v>
      </c>
      <c r="N41" s="14">
        <f t="shared" ref="N41:N57" si="15">J41</f>
        <v>39509.629999999997</v>
      </c>
      <c r="O41" s="14">
        <f t="shared" ref="O41:O57" si="16">J41</f>
        <v>39509.629999999997</v>
      </c>
      <c r="P41" s="14">
        <f t="shared" ref="P41:P57" si="17">J41</f>
        <v>39509.629999999997</v>
      </c>
      <c r="Q41" s="14">
        <f t="shared" ref="Q41:Q57" si="18">J41</f>
        <v>39509.629999999997</v>
      </c>
      <c r="R41" s="14">
        <f t="shared" ref="R41:R57" si="19">J41</f>
        <v>39509.629999999997</v>
      </c>
      <c r="S41" s="14">
        <f t="shared" ref="S41:S57" si="20">J41</f>
        <v>39509.629999999997</v>
      </c>
      <c r="T41" s="14">
        <f t="shared" ref="T41:T57" si="21">J41</f>
        <v>39509.629999999997</v>
      </c>
      <c r="U41" s="14">
        <f t="shared" ref="U41:U57" si="22">J41</f>
        <v>39509.629999999997</v>
      </c>
      <c r="V41" s="77">
        <f t="shared" ref="V41:V57" si="23">J41+K41+L41+M41+N41+O41+P41+Q41+R41+S41+T41+U41</f>
        <v>474115.56</v>
      </c>
    </row>
    <row r="42" spans="1:22" ht="15.75" outlineLevel="2" x14ac:dyDescent="0.25">
      <c r="A42" s="10">
        <v>3</v>
      </c>
      <c r="B42" s="12" t="s">
        <v>30</v>
      </c>
      <c r="C42" s="81"/>
      <c r="D42" s="56">
        <v>506</v>
      </c>
      <c r="E42" s="13" t="s">
        <v>8</v>
      </c>
      <c r="F42" s="13" t="s">
        <v>275</v>
      </c>
      <c r="G42" s="52">
        <v>1230500</v>
      </c>
      <c r="H42" s="52">
        <v>102541.67</v>
      </c>
      <c r="I42" s="51">
        <v>0.52710639999999997</v>
      </c>
      <c r="J42" s="14">
        <f t="shared" si="3"/>
        <v>54050.37</v>
      </c>
      <c r="K42" s="14">
        <f t="shared" si="12"/>
        <v>54050.37</v>
      </c>
      <c r="L42" s="14">
        <f t="shared" si="13"/>
        <v>54050.37</v>
      </c>
      <c r="M42" s="14">
        <f t="shared" si="14"/>
        <v>54050.37</v>
      </c>
      <c r="N42" s="14">
        <f t="shared" si="15"/>
        <v>54050.37</v>
      </c>
      <c r="O42" s="14">
        <f t="shared" si="16"/>
        <v>54050.37</v>
      </c>
      <c r="P42" s="14">
        <f t="shared" si="17"/>
        <v>54050.37</v>
      </c>
      <c r="Q42" s="14">
        <f t="shared" si="18"/>
        <v>54050.37</v>
      </c>
      <c r="R42" s="14">
        <f t="shared" si="19"/>
        <v>54050.37</v>
      </c>
      <c r="S42" s="14">
        <f t="shared" si="20"/>
        <v>54050.37</v>
      </c>
      <c r="T42" s="14">
        <f t="shared" si="21"/>
        <v>54050.37</v>
      </c>
      <c r="U42" s="14">
        <f t="shared" si="22"/>
        <v>54050.37</v>
      </c>
      <c r="V42" s="77">
        <f t="shared" si="23"/>
        <v>648604.44000000006</v>
      </c>
    </row>
    <row r="43" spans="1:22" ht="15.75" outlineLevel="2" x14ac:dyDescent="0.25">
      <c r="A43" s="10">
        <v>4</v>
      </c>
      <c r="B43" s="12" t="s">
        <v>31</v>
      </c>
      <c r="C43" s="81"/>
      <c r="D43" s="56">
        <v>493</v>
      </c>
      <c r="E43" s="13" t="s">
        <v>8</v>
      </c>
      <c r="F43" s="13" t="s">
        <v>275</v>
      </c>
      <c r="G43" s="52">
        <v>1230500</v>
      </c>
      <c r="H43" s="52">
        <v>102541.67</v>
      </c>
      <c r="I43" s="51">
        <v>0.81071280000000001</v>
      </c>
      <c r="J43" s="14">
        <f t="shared" si="3"/>
        <v>83131.839999999997</v>
      </c>
      <c r="K43" s="14">
        <f t="shared" si="12"/>
        <v>83131.839999999997</v>
      </c>
      <c r="L43" s="14">
        <f t="shared" si="13"/>
        <v>83131.839999999997</v>
      </c>
      <c r="M43" s="14">
        <f t="shared" si="14"/>
        <v>83131.839999999997</v>
      </c>
      <c r="N43" s="14">
        <f t="shared" si="15"/>
        <v>83131.839999999997</v>
      </c>
      <c r="O43" s="14">
        <f t="shared" si="16"/>
        <v>83131.839999999997</v>
      </c>
      <c r="P43" s="14">
        <f t="shared" si="17"/>
        <v>83131.839999999997</v>
      </c>
      <c r="Q43" s="14">
        <f t="shared" si="18"/>
        <v>83131.839999999997</v>
      </c>
      <c r="R43" s="14">
        <f t="shared" si="19"/>
        <v>83131.839999999997</v>
      </c>
      <c r="S43" s="14">
        <f t="shared" si="20"/>
        <v>83131.839999999997</v>
      </c>
      <c r="T43" s="14">
        <f t="shared" si="21"/>
        <v>83131.839999999997</v>
      </c>
      <c r="U43" s="14">
        <f t="shared" si="22"/>
        <v>83131.839999999997</v>
      </c>
      <c r="V43" s="77">
        <f t="shared" si="23"/>
        <v>997582.07999999973</v>
      </c>
    </row>
    <row r="44" spans="1:22" ht="15.75" outlineLevel="2" x14ac:dyDescent="0.25">
      <c r="A44" s="10">
        <v>5</v>
      </c>
      <c r="B44" s="12" t="s">
        <v>32</v>
      </c>
      <c r="C44" s="81"/>
      <c r="D44" s="56">
        <v>571</v>
      </c>
      <c r="E44" s="13" t="s">
        <v>8</v>
      </c>
      <c r="F44" s="13" t="s">
        <v>275</v>
      </c>
      <c r="G44" s="52">
        <v>1230500</v>
      </c>
      <c r="H44" s="52">
        <v>102541.67</v>
      </c>
      <c r="I44" s="51">
        <v>0.81071280000000001</v>
      </c>
      <c r="J44" s="14">
        <f t="shared" si="3"/>
        <v>83131.839999999997</v>
      </c>
      <c r="K44" s="14">
        <f t="shared" si="12"/>
        <v>83131.839999999997</v>
      </c>
      <c r="L44" s="14">
        <f t="shared" si="13"/>
        <v>83131.839999999997</v>
      </c>
      <c r="M44" s="14">
        <f t="shared" si="14"/>
        <v>83131.839999999997</v>
      </c>
      <c r="N44" s="14">
        <f t="shared" si="15"/>
        <v>83131.839999999997</v>
      </c>
      <c r="O44" s="14">
        <f t="shared" si="16"/>
        <v>83131.839999999997</v>
      </c>
      <c r="P44" s="14">
        <f t="shared" si="17"/>
        <v>83131.839999999997</v>
      </c>
      <c r="Q44" s="14">
        <f t="shared" si="18"/>
        <v>83131.839999999997</v>
      </c>
      <c r="R44" s="14">
        <f t="shared" si="19"/>
        <v>83131.839999999997</v>
      </c>
      <c r="S44" s="14">
        <f t="shared" si="20"/>
        <v>83131.839999999997</v>
      </c>
      <c r="T44" s="14">
        <f t="shared" si="21"/>
        <v>83131.839999999997</v>
      </c>
      <c r="U44" s="14">
        <f t="shared" si="22"/>
        <v>83131.839999999997</v>
      </c>
      <c r="V44" s="77">
        <f t="shared" si="23"/>
        <v>997582.07999999973</v>
      </c>
    </row>
    <row r="45" spans="1:22" ht="15.75" outlineLevel="2" x14ac:dyDescent="0.25">
      <c r="A45" s="10">
        <v>6</v>
      </c>
      <c r="B45" s="12" t="s">
        <v>33</v>
      </c>
      <c r="C45" s="81"/>
      <c r="D45" s="56">
        <v>541</v>
      </c>
      <c r="E45" s="13" t="s">
        <v>8</v>
      </c>
      <c r="F45" s="13" t="s">
        <v>275</v>
      </c>
      <c r="G45" s="52">
        <v>1230500</v>
      </c>
      <c r="H45" s="52">
        <v>102541.67</v>
      </c>
      <c r="I45" s="51">
        <v>0.81071280000000001</v>
      </c>
      <c r="J45" s="14">
        <f t="shared" si="3"/>
        <v>83131.839999999997</v>
      </c>
      <c r="K45" s="14">
        <f t="shared" si="12"/>
        <v>83131.839999999997</v>
      </c>
      <c r="L45" s="14">
        <f t="shared" si="13"/>
        <v>83131.839999999997</v>
      </c>
      <c r="M45" s="14">
        <f t="shared" si="14"/>
        <v>83131.839999999997</v>
      </c>
      <c r="N45" s="14">
        <f t="shared" si="15"/>
        <v>83131.839999999997</v>
      </c>
      <c r="O45" s="14">
        <f t="shared" si="16"/>
        <v>83131.839999999997</v>
      </c>
      <c r="P45" s="14">
        <f t="shared" si="17"/>
        <v>83131.839999999997</v>
      </c>
      <c r="Q45" s="14">
        <f t="shared" si="18"/>
        <v>83131.839999999997</v>
      </c>
      <c r="R45" s="14">
        <f t="shared" si="19"/>
        <v>83131.839999999997</v>
      </c>
      <c r="S45" s="14">
        <f t="shared" si="20"/>
        <v>83131.839999999997</v>
      </c>
      <c r="T45" s="14">
        <f t="shared" si="21"/>
        <v>83131.839999999997</v>
      </c>
      <c r="U45" s="14">
        <f t="shared" si="22"/>
        <v>83131.839999999997</v>
      </c>
      <c r="V45" s="77">
        <f t="shared" si="23"/>
        <v>997582.07999999973</v>
      </c>
    </row>
    <row r="46" spans="1:22" ht="15.75" outlineLevel="2" x14ac:dyDescent="0.25">
      <c r="A46" s="10">
        <v>7</v>
      </c>
      <c r="B46" s="12" t="s">
        <v>34</v>
      </c>
      <c r="C46" s="81"/>
      <c r="D46" s="56">
        <v>694</v>
      </c>
      <c r="E46" s="13" t="s">
        <v>8</v>
      </c>
      <c r="F46" s="13" t="s">
        <v>275</v>
      </c>
      <c r="G46" s="52">
        <v>1230500</v>
      </c>
      <c r="H46" s="52">
        <v>102541.67</v>
      </c>
      <c r="I46" s="51">
        <v>0.81071280000000001</v>
      </c>
      <c r="J46" s="14">
        <f t="shared" si="3"/>
        <v>83131.839999999997</v>
      </c>
      <c r="K46" s="14">
        <f t="shared" si="12"/>
        <v>83131.839999999997</v>
      </c>
      <c r="L46" s="14">
        <f t="shared" si="13"/>
        <v>83131.839999999997</v>
      </c>
      <c r="M46" s="14">
        <f t="shared" si="14"/>
        <v>83131.839999999997</v>
      </c>
      <c r="N46" s="14">
        <f t="shared" si="15"/>
        <v>83131.839999999997</v>
      </c>
      <c r="O46" s="14">
        <f t="shared" si="16"/>
        <v>83131.839999999997</v>
      </c>
      <c r="P46" s="14">
        <f t="shared" si="17"/>
        <v>83131.839999999997</v>
      </c>
      <c r="Q46" s="14">
        <f t="shared" si="18"/>
        <v>83131.839999999997</v>
      </c>
      <c r="R46" s="14">
        <f t="shared" si="19"/>
        <v>83131.839999999997</v>
      </c>
      <c r="S46" s="14">
        <f t="shared" si="20"/>
        <v>83131.839999999997</v>
      </c>
      <c r="T46" s="14">
        <f t="shared" si="21"/>
        <v>83131.839999999997</v>
      </c>
      <c r="U46" s="14">
        <f t="shared" si="22"/>
        <v>83131.839999999997</v>
      </c>
      <c r="V46" s="77">
        <f t="shared" si="23"/>
        <v>997582.07999999973</v>
      </c>
    </row>
    <row r="47" spans="1:22" ht="15.75" outlineLevel="2" x14ac:dyDescent="0.25">
      <c r="A47" s="10">
        <v>8</v>
      </c>
      <c r="B47" s="12" t="s">
        <v>35</v>
      </c>
      <c r="C47" s="81"/>
      <c r="D47" s="56">
        <v>118</v>
      </c>
      <c r="E47" s="13" t="s">
        <v>8</v>
      </c>
      <c r="F47" s="13" t="s">
        <v>275</v>
      </c>
      <c r="G47" s="52">
        <v>1230500</v>
      </c>
      <c r="H47" s="52">
        <v>102541.67</v>
      </c>
      <c r="I47" s="51">
        <v>0.66890950000000005</v>
      </c>
      <c r="J47" s="14">
        <f t="shared" si="3"/>
        <v>68591.100000000006</v>
      </c>
      <c r="K47" s="14">
        <f t="shared" si="12"/>
        <v>68591.100000000006</v>
      </c>
      <c r="L47" s="14">
        <f t="shared" si="13"/>
        <v>68591.100000000006</v>
      </c>
      <c r="M47" s="14">
        <f t="shared" si="14"/>
        <v>68591.100000000006</v>
      </c>
      <c r="N47" s="14">
        <f t="shared" si="15"/>
        <v>68591.100000000006</v>
      </c>
      <c r="O47" s="14">
        <f t="shared" si="16"/>
        <v>68591.100000000006</v>
      </c>
      <c r="P47" s="14">
        <f t="shared" si="17"/>
        <v>68591.100000000006</v>
      </c>
      <c r="Q47" s="14">
        <f t="shared" si="18"/>
        <v>68591.100000000006</v>
      </c>
      <c r="R47" s="14">
        <f t="shared" si="19"/>
        <v>68591.100000000006</v>
      </c>
      <c r="S47" s="14">
        <f t="shared" si="20"/>
        <v>68591.100000000006</v>
      </c>
      <c r="T47" s="14">
        <f t="shared" si="21"/>
        <v>68591.100000000006</v>
      </c>
      <c r="U47" s="14">
        <f t="shared" si="22"/>
        <v>68591.100000000006</v>
      </c>
      <c r="V47" s="77">
        <f t="shared" si="23"/>
        <v>823093.19999999984</v>
      </c>
    </row>
    <row r="48" spans="1:22" ht="15.75" outlineLevel="2" x14ac:dyDescent="0.25">
      <c r="A48" s="10">
        <v>9</v>
      </c>
      <c r="B48" s="12" t="s">
        <v>36</v>
      </c>
      <c r="C48" s="81"/>
      <c r="D48" s="56">
        <v>435</v>
      </c>
      <c r="E48" s="13" t="s">
        <v>8</v>
      </c>
      <c r="F48" s="13" t="s">
        <v>275</v>
      </c>
      <c r="G48" s="52">
        <v>1230500</v>
      </c>
      <c r="H48" s="52">
        <v>102541.67</v>
      </c>
      <c r="I48" s="51">
        <v>0.81071280000000001</v>
      </c>
      <c r="J48" s="14">
        <f t="shared" si="3"/>
        <v>83131.839999999997</v>
      </c>
      <c r="K48" s="14">
        <f t="shared" si="12"/>
        <v>83131.839999999997</v>
      </c>
      <c r="L48" s="14">
        <f t="shared" si="13"/>
        <v>83131.839999999997</v>
      </c>
      <c r="M48" s="14">
        <f t="shared" si="14"/>
        <v>83131.839999999997</v>
      </c>
      <c r="N48" s="14">
        <f t="shared" si="15"/>
        <v>83131.839999999997</v>
      </c>
      <c r="O48" s="14">
        <f t="shared" si="16"/>
        <v>83131.839999999997</v>
      </c>
      <c r="P48" s="14">
        <f t="shared" si="17"/>
        <v>83131.839999999997</v>
      </c>
      <c r="Q48" s="14">
        <f t="shared" si="18"/>
        <v>83131.839999999997</v>
      </c>
      <c r="R48" s="14">
        <f t="shared" si="19"/>
        <v>83131.839999999997</v>
      </c>
      <c r="S48" s="14">
        <f t="shared" si="20"/>
        <v>83131.839999999997</v>
      </c>
      <c r="T48" s="14">
        <f t="shared" si="21"/>
        <v>83131.839999999997</v>
      </c>
      <c r="U48" s="14">
        <f t="shared" si="22"/>
        <v>83131.839999999997</v>
      </c>
      <c r="V48" s="77">
        <f t="shared" si="23"/>
        <v>997582.07999999973</v>
      </c>
    </row>
    <row r="49" spans="1:22" ht="15.75" outlineLevel="2" x14ac:dyDescent="0.25">
      <c r="A49" s="10">
        <v>10</v>
      </c>
      <c r="B49" s="12" t="s">
        <v>37</v>
      </c>
      <c r="C49" s="81"/>
      <c r="D49" s="56">
        <v>527</v>
      </c>
      <c r="E49" s="13" t="s">
        <v>8</v>
      </c>
      <c r="F49" s="13" t="s">
        <v>275</v>
      </c>
      <c r="G49" s="52">
        <v>1230500</v>
      </c>
      <c r="H49" s="52">
        <v>102541.67</v>
      </c>
      <c r="I49" s="51">
        <v>0.81071280000000001</v>
      </c>
      <c r="J49" s="14">
        <f t="shared" si="3"/>
        <v>83131.839999999997</v>
      </c>
      <c r="K49" s="14">
        <f t="shared" si="12"/>
        <v>83131.839999999997</v>
      </c>
      <c r="L49" s="14">
        <f t="shared" si="13"/>
        <v>83131.839999999997</v>
      </c>
      <c r="M49" s="14">
        <f t="shared" si="14"/>
        <v>83131.839999999997</v>
      </c>
      <c r="N49" s="14">
        <f t="shared" si="15"/>
        <v>83131.839999999997</v>
      </c>
      <c r="O49" s="14">
        <f t="shared" si="16"/>
        <v>83131.839999999997</v>
      </c>
      <c r="P49" s="14">
        <f t="shared" si="17"/>
        <v>83131.839999999997</v>
      </c>
      <c r="Q49" s="14">
        <f t="shared" si="18"/>
        <v>83131.839999999997</v>
      </c>
      <c r="R49" s="14">
        <f t="shared" si="19"/>
        <v>83131.839999999997</v>
      </c>
      <c r="S49" s="14">
        <f t="shared" si="20"/>
        <v>83131.839999999997</v>
      </c>
      <c r="T49" s="14">
        <f t="shared" si="21"/>
        <v>83131.839999999997</v>
      </c>
      <c r="U49" s="14">
        <f t="shared" si="22"/>
        <v>83131.839999999997</v>
      </c>
      <c r="V49" s="77">
        <f t="shared" si="23"/>
        <v>997582.07999999973</v>
      </c>
    </row>
    <row r="50" spans="1:22" ht="15.75" outlineLevel="2" x14ac:dyDescent="0.25">
      <c r="A50" s="10">
        <v>11</v>
      </c>
      <c r="B50" s="12" t="s">
        <v>38</v>
      </c>
      <c r="C50" s="81"/>
      <c r="D50" s="56">
        <v>575</v>
      </c>
      <c r="E50" s="13" t="s">
        <v>8</v>
      </c>
      <c r="F50" s="13" t="s">
        <v>275</v>
      </c>
      <c r="G50" s="52">
        <v>1230500</v>
      </c>
      <c r="H50" s="52">
        <v>102541.67</v>
      </c>
      <c r="I50" s="51">
        <v>0.81071280000000001</v>
      </c>
      <c r="J50" s="14">
        <f t="shared" si="3"/>
        <v>83131.839999999997</v>
      </c>
      <c r="K50" s="14">
        <f t="shared" si="12"/>
        <v>83131.839999999997</v>
      </c>
      <c r="L50" s="14">
        <f t="shared" si="13"/>
        <v>83131.839999999997</v>
      </c>
      <c r="M50" s="14">
        <f t="shared" si="14"/>
        <v>83131.839999999997</v>
      </c>
      <c r="N50" s="14">
        <f t="shared" si="15"/>
        <v>83131.839999999997</v>
      </c>
      <c r="O50" s="14">
        <f t="shared" si="16"/>
        <v>83131.839999999997</v>
      </c>
      <c r="P50" s="14">
        <f t="shared" si="17"/>
        <v>83131.839999999997</v>
      </c>
      <c r="Q50" s="14">
        <f t="shared" si="18"/>
        <v>83131.839999999997</v>
      </c>
      <c r="R50" s="14">
        <f t="shared" si="19"/>
        <v>83131.839999999997</v>
      </c>
      <c r="S50" s="14">
        <f t="shared" si="20"/>
        <v>83131.839999999997</v>
      </c>
      <c r="T50" s="14">
        <f t="shared" si="21"/>
        <v>83131.839999999997</v>
      </c>
      <c r="U50" s="14">
        <f t="shared" si="22"/>
        <v>83131.839999999997</v>
      </c>
      <c r="V50" s="77">
        <f t="shared" si="23"/>
        <v>997582.07999999973</v>
      </c>
    </row>
    <row r="51" spans="1:22" ht="15.75" outlineLevel="2" x14ac:dyDescent="0.25">
      <c r="A51" s="10">
        <v>12</v>
      </c>
      <c r="B51" s="12" t="s">
        <v>39</v>
      </c>
      <c r="C51" s="81"/>
      <c r="D51" s="56">
        <v>152</v>
      </c>
      <c r="E51" s="13" t="s">
        <v>8</v>
      </c>
      <c r="F51" s="13" t="s">
        <v>275</v>
      </c>
      <c r="G51" s="52">
        <v>1230500</v>
      </c>
      <c r="H51" s="52">
        <v>102541.67</v>
      </c>
      <c r="I51" s="51">
        <v>0.81071280000000001</v>
      </c>
      <c r="J51" s="14">
        <f t="shared" si="3"/>
        <v>83131.839999999997</v>
      </c>
      <c r="K51" s="14">
        <f t="shared" si="12"/>
        <v>83131.839999999997</v>
      </c>
      <c r="L51" s="14">
        <f t="shared" si="13"/>
        <v>83131.839999999997</v>
      </c>
      <c r="M51" s="14">
        <f t="shared" si="14"/>
        <v>83131.839999999997</v>
      </c>
      <c r="N51" s="14">
        <f t="shared" si="15"/>
        <v>83131.839999999997</v>
      </c>
      <c r="O51" s="14">
        <f t="shared" si="16"/>
        <v>83131.839999999997</v>
      </c>
      <c r="P51" s="14">
        <f t="shared" si="17"/>
        <v>83131.839999999997</v>
      </c>
      <c r="Q51" s="14">
        <f t="shared" si="18"/>
        <v>83131.839999999997</v>
      </c>
      <c r="R51" s="14">
        <f t="shared" si="19"/>
        <v>83131.839999999997</v>
      </c>
      <c r="S51" s="14">
        <f t="shared" si="20"/>
        <v>83131.839999999997</v>
      </c>
      <c r="T51" s="14">
        <f t="shared" si="21"/>
        <v>83131.839999999997</v>
      </c>
      <c r="U51" s="14">
        <f t="shared" si="22"/>
        <v>83131.839999999997</v>
      </c>
      <c r="V51" s="77">
        <f t="shared" si="23"/>
        <v>997582.07999999973</v>
      </c>
    </row>
    <row r="52" spans="1:22" ht="15.75" outlineLevel="2" x14ac:dyDescent="0.25">
      <c r="A52" s="19">
        <v>13</v>
      </c>
      <c r="B52" s="12" t="s">
        <v>242</v>
      </c>
      <c r="C52" s="81"/>
      <c r="D52" s="53">
        <v>301</v>
      </c>
      <c r="E52" s="13" t="s">
        <v>8</v>
      </c>
      <c r="F52" s="13" t="s">
        <v>275</v>
      </c>
      <c r="G52" s="52">
        <v>1230500</v>
      </c>
      <c r="H52" s="52">
        <v>102541.67</v>
      </c>
      <c r="I52" s="51">
        <v>0.38530320000000001</v>
      </c>
      <c r="J52" s="14">
        <f t="shared" si="3"/>
        <v>39509.629999999997</v>
      </c>
      <c r="K52" s="14">
        <f t="shared" si="12"/>
        <v>39509.629999999997</v>
      </c>
      <c r="L52" s="14">
        <f t="shared" si="13"/>
        <v>39509.629999999997</v>
      </c>
      <c r="M52" s="14">
        <f t="shared" si="14"/>
        <v>39509.629999999997</v>
      </c>
      <c r="N52" s="14">
        <f t="shared" si="15"/>
        <v>39509.629999999997</v>
      </c>
      <c r="O52" s="14">
        <f t="shared" si="16"/>
        <v>39509.629999999997</v>
      </c>
      <c r="P52" s="14">
        <f t="shared" si="17"/>
        <v>39509.629999999997</v>
      </c>
      <c r="Q52" s="14">
        <f t="shared" si="18"/>
        <v>39509.629999999997</v>
      </c>
      <c r="R52" s="14">
        <f t="shared" si="19"/>
        <v>39509.629999999997</v>
      </c>
      <c r="S52" s="14">
        <f t="shared" si="20"/>
        <v>39509.629999999997</v>
      </c>
      <c r="T52" s="14">
        <f t="shared" si="21"/>
        <v>39509.629999999997</v>
      </c>
      <c r="U52" s="14">
        <f t="shared" si="22"/>
        <v>39509.629999999997</v>
      </c>
      <c r="V52" s="77">
        <f t="shared" si="23"/>
        <v>474115.56</v>
      </c>
    </row>
    <row r="53" spans="1:22" ht="15.75" outlineLevel="2" x14ac:dyDescent="0.25">
      <c r="A53" s="19">
        <v>14</v>
      </c>
      <c r="B53" s="12" t="s">
        <v>243</v>
      </c>
      <c r="C53" s="81"/>
      <c r="D53" s="53">
        <v>260</v>
      </c>
      <c r="E53" s="13" t="s">
        <v>8</v>
      </c>
      <c r="F53" s="13" t="s">
        <v>275</v>
      </c>
      <c r="G53" s="52">
        <v>1230500</v>
      </c>
      <c r="H53" s="52">
        <v>102541.67</v>
      </c>
      <c r="I53" s="51">
        <v>0.38530320000000001</v>
      </c>
      <c r="J53" s="14">
        <f t="shared" si="3"/>
        <v>39509.629999999997</v>
      </c>
      <c r="K53" s="14">
        <f t="shared" si="12"/>
        <v>39509.629999999997</v>
      </c>
      <c r="L53" s="14">
        <f t="shared" si="13"/>
        <v>39509.629999999997</v>
      </c>
      <c r="M53" s="14">
        <f t="shared" si="14"/>
        <v>39509.629999999997</v>
      </c>
      <c r="N53" s="14">
        <f t="shared" si="15"/>
        <v>39509.629999999997</v>
      </c>
      <c r="O53" s="14">
        <f t="shared" si="16"/>
        <v>39509.629999999997</v>
      </c>
      <c r="P53" s="14">
        <f t="shared" si="17"/>
        <v>39509.629999999997</v>
      </c>
      <c r="Q53" s="14">
        <f t="shared" si="18"/>
        <v>39509.629999999997</v>
      </c>
      <c r="R53" s="14">
        <f t="shared" si="19"/>
        <v>39509.629999999997</v>
      </c>
      <c r="S53" s="14">
        <f t="shared" si="20"/>
        <v>39509.629999999997</v>
      </c>
      <c r="T53" s="14">
        <f t="shared" si="21"/>
        <v>39509.629999999997</v>
      </c>
      <c r="U53" s="14">
        <f t="shared" si="22"/>
        <v>39509.629999999997</v>
      </c>
      <c r="V53" s="77">
        <f t="shared" si="23"/>
        <v>474115.56</v>
      </c>
    </row>
    <row r="54" spans="1:22" ht="15.75" outlineLevel="2" x14ac:dyDescent="0.25">
      <c r="A54" s="19">
        <v>15</v>
      </c>
      <c r="B54" s="12" t="s">
        <v>244</v>
      </c>
      <c r="C54" s="81"/>
      <c r="D54" s="53">
        <v>282</v>
      </c>
      <c r="E54" s="13" t="s">
        <v>8</v>
      </c>
      <c r="F54" s="13" t="s">
        <v>275</v>
      </c>
      <c r="G54" s="52">
        <v>1230500</v>
      </c>
      <c r="H54" s="52">
        <v>102541.67</v>
      </c>
      <c r="I54" s="51">
        <v>0.81071280000000001</v>
      </c>
      <c r="J54" s="14">
        <f t="shared" si="3"/>
        <v>83131.839999999997</v>
      </c>
      <c r="K54" s="14">
        <f t="shared" si="12"/>
        <v>83131.839999999997</v>
      </c>
      <c r="L54" s="14">
        <f t="shared" si="13"/>
        <v>83131.839999999997</v>
      </c>
      <c r="M54" s="14">
        <f t="shared" si="14"/>
        <v>83131.839999999997</v>
      </c>
      <c r="N54" s="14">
        <f t="shared" si="15"/>
        <v>83131.839999999997</v>
      </c>
      <c r="O54" s="14">
        <f t="shared" si="16"/>
        <v>83131.839999999997</v>
      </c>
      <c r="P54" s="14">
        <f t="shared" si="17"/>
        <v>83131.839999999997</v>
      </c>
      <c r="Q54" s="14">
        <f t="shared" si="18"/>
        <v>83131.839999999997</v>
      </c>
      <c r="R54" s="14">
        <f t="shared" si="19"/>
        <v>83131.839999999997</v>
      </c>
      <c r="S54" s="14">
        <f t="shared" si="20"/>
        <v>83131.839999999997</v>
      </c>
      <c r="T54" s="14">
        <f t="shared" si="21"/>
        <v>83131.839999999997</v>
      </c>
      <c r="U54" s="14">
        <f t="shared" si="22"/>
        <v>83131.839999999997</v>
      </c>
      <c r="V54" s="77">
        <f t="shared" si="23"/>
        <v>997582.07999999973</v>
      </c>
    </row>
    <row r="55" spans="1:22" ht="18.75" outlineLevel="1" x14ac:dyDescent="0.25">
      <c r="A55" s="18"/>
      <c r="B55" s="8" t="s">
        <v>21</v>
      </c>
      <c r="C55" s="9">
        <v>2</v>
      </c>
      <c r="D55" s="70">
        <f t="shared" ref="D55" si="24">D56+D57</f>
        <v>2700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76">
        <f t="shared" ref="V55" si="25">V56+V57</f>
        <v>2594368.7999999993</v>
      </c>
    </row>
    <row r="56" spans="1:22" ht="15.75" outlineLevel="2" x14ac:dyDescent="0.25">
      <c r="A56" s="19">
        <v>16</v>
      </c>
      <c r="B56" s="20" t="s">
        <v>41</v>
      </c>
      <c r="C56" s="81"/>
      <c r="D56" s="41">
        <v>1256</v>
      </c>
      <c r="E56" s="13" t="s">
        <v>8</v>
      </c>
      <c r="F56" s="13" t="s">
        <v>288</v>
      </c>
      <c r="G56" s="67">
        <v>2460900</v>
      </c>
      <c r="H56" s="67">
        <v>205075</v>
      </c>
      <c r="I56" s="51">
        <v>0.52711790000000003</v>
      </c>
      <c r="J56" s="14">
        <f t="shared" si="3"/>
        <v>108098.7</v>
      </c>
      <c r="K56" s="14">
        <f t="shared" si="12"/>
        <v>108098.7</v>
      </c>
      <c r="L56" s="14">
        <f t="shared" si="13"/>
        <v>108098.7</v>
      </c>
      <c r="M56" s="14">
        <f t="shared" si="14"/>
        <v>108098.7</v>
      </c>
      <c r="N56" s="14">
        <f t="shared" si="15"/>
        <v>108098.7</v>
      </c>
      <c r="O56" s="14">
        <f t="shared" si="16"/>
        <v>108098.7</v>
      </c>
      <c r="P56" s="14">
        <f t="shared" si="17"/>
        <v>108098.7</v>
      </c>
      <c r="Q56" s="14">
        <f t="shared" si="18"/>
        <v>108098.7</v>
      </c>
      <c r="R56" s="14">
        <f t="shared" si="19"/>
        <v>108098.7</v>
      </c>
      <c r="S56" s="14">
        <f t="shared" si="20"/>
        <v>108098.7</v>
      </c>
      <c r="T56" s="14">
        <f t="shared" si="21"/>
        <v>108098.7</v>
      </c>
      <c r="U56" s="14">
        <f t="shared" si="22"/>
        <v>108098.7</v>
      </c>
      <c r="V56" s="77">
        <f t="shared" si="23"/>
        <v>1297184.3999999997</v>
      </c>
    </row>
    <row r="57" spans="1:22" ht="15.75" outlineLevel="2" x14ac:dyDescent="0.25">
      <c r="A57" s="10">
        <v>17</v>
      </c>
      <c r="B57" s="20" t="s">
        <v>42</v>
      </c>
      <c r="C57" s="81"/>
      <c r="D57" s="41">
        <v>1444</v>
      </c>
      <c r="E57" s="13" t="s">
        <v>8</v>
      </c>
      <c r="F57" s="13" t="s">
        <v>288</v>
      </c>
      <c r="G57" s="67">
        <v>2460900</v>
      </c>
      <c r="H57" s="67">
        <v>205075</v>
      </c>
      <c r="I57" s="51">
        <v>0.52711790000000003</v>
      </c>
      <c r="J57" s="14">
        <f t="shared" si="3"/>
        <v>108098.7</v>
      </c>
      <c r="K57" s="14">
        <f t="shared" si="12"/>
        <v>108098.7</v>
      </c>
      <c r="L57" s="14">
        <f t="shared" si="13"/>
        <v>108098.7</v>
      </c>
      <c r="M57" s="14">
        <f t="shared" si="14"/>
        <v>108098.7</v>
      </c>
      <c r="N57" s="14">
        <f t="shared" si="15"/>
        <v>108098.7</v>
      </c>
      <c r="O57" s="14">
        <f t="shared" si="16"/>
        <v>108098.7</v>
      </c>
      <c r="P57" s="14">
        <f t="shared" si="17"/>
        <v>108098.7</v>
      </c>
      <c r="Q57" s="14">
        <f t="shared" si="18"/>
        <v>108098.7</v>
      </c>
      <c r="R57" s="14">
        <f t="shared" si="19"/>
        <v>108098.7</v>
      </c>
      <c r="S57" s="14">
        <f t="shared" si="20"/>
        <v>108098.7</v>
      </c>
      <c r="T57" s="14">
        <f t="shared" si="21"/>
        <v>108098.7</v>
      </c>
      <c r="U57" s="14">
        <f t="shared" si="22"/>
        <v>108098.7</v>
      </c>
      <c r="V57" s="77">
        <f t="shared" si="23"/>
        <v>1297184.3999999997</v>
      </c>
    </row>
    <row r="58" spans="1:22" ht="15.75" x14ac:dyDescent="0.25">
      <c r="A58" s="15">
        <v>3</v>
      </c>
      <c r="B58" s="24" t="s">
        <v>240</v>
      </c>
      <c r="C58" s="9">
        <v>32</v>
      </c>
      <c r="D58" s="70">
        <f t="shared" ref="D58" si="26">D59+D82+D92</f>
        <v>24584</v>
      </c>
      <c r="E58" s="6"/>
      <c r="F58" s="6"/>
      <c r="G58" s="6"/>
      <c r="H58" s="6"/>
      <c r="I58" s="51"/>
      <c r="J58" s="14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7">
        <f>SUM(V60:V81,V83:V91,V93)</f>
        <v>27698768.879999992</v>
      </c>
    </row>
    <row r="59" spans="1:22" ht="18.75" outlineLevel="1" x14ac:dyDescent="0.25">
      <c r="A59" s="10"/>
      <c r="B59" s="8" t="s">
        <v>6</v>
      </c>
      <c r="C59" s="9">
        <v>22</v>
      </c>
      <c r="D59" s="70">
        <f t="shared" ref="D59" si="27">SUM(D60:D81)</f>
        <v>12179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76">
        <f t="shared" ref="V59" si="28">SUM(V60:V81)</f>
        <v>13571342.039999999</v>
      </c>
    </row>
    <row r="60" spans="1:22" ht="15.75" outlineLevel="1" x14ac:dyDescent="0.25">
      <c r="A60" s="10">
        <v>1</v>
      </c>
      <c r="B60" s="12" t="s">
        <v>210</v>
      </c>
      <c r="C60" s="9"/>
      <c r="D60" s="56">
        <v>321</v>
      </c>
      <c r="E60" s="6" t="s">
        <v>8</v>
      </c>
      <c r="F60" s="13" t="s">
        <v>275</v>
      </c>
      <c r="G60" s="52">
        <v>1230500</v>
      </c>
      <c r="H60" s="52">
        <v>102541.67</v>
      </c>
      <c r="I60" s="51">
        <v>0.38530320000000001</v>
      </c>
      <c r="J60" s="14">
        <f t="shared" si="3"/>
        <v>39509.629999999997</v>
      </c>
      <c r="K60" s="14">
        <f>J60</f>
        <v>39509.629999999997</v>
      </c>
      <c r="L60" s="14">
        <f>J60</f>
        <v>39509.629999999997</v>
      </c>
      <c r="M60" s="14">
        <f>J60</f>
        <v>39509.629999999997</v>
      </c>
      <c r="N60" s="14">
        <f>J60</f>
        <v>39509.629999999997</v>
      </c>
      <c r="O60" s="14">
        <f>J60</f>
        <v>39509.629999999997</v>
      </c>
      <c r="P60" s="14">
        <f>J60</f>
        <v>39509.629999999997</v>
      </c>
      <c r="Q60" s="14">
        <f>J60</f>
        <v>39509.629999999997</v>
      </c>
      <c r="R60" s="14">
        <f>J60</f>
        <v>39509.629999999997</v>
      </c>
      <c r="S60" s="14">
        <f>J60</f>
        <v>39509.629999999997</v>
      </c>
      <c r="T60" s="14">
        <f>J60</f>
        <v>39509.629999999997</v>
      </c>
      <c r="U60" s="14">
        <f>J60</f>
        <v>39509.629999999997</v>
      </c>
      <c r="V60" s="77">
        <f>J60+K60+L60+M60+N60+O60+P60+Q60+R60+S60+T60+U60</f>
        <v>474115.56</v>
      </c>
    </row>
    <row r="61" spans="1:22" ht="15.75" outlineLevel="2" x14ac:dyDescent="0.25">
      <c r="A61" s="10">
        <v>2</v>
      </c>
      <c r="B61" s="12" t="s">
        <v>211</v>
      </c>
      <c r="C61" s="81"/>
      <c r="D61" s="56">
        <v>691</v>
      </c>
      <c r="E61" s="13" t="s">
        <v>8</v>
      </c>
      <c r="F61" s="13" t="s">
        <v>275</v>
      </c>
      <c r="G61" s="52">
        <v>1230500</v>
      </c>
      <c r="H61" s="52">
        <v>102541.67</v>
      </c>
      <c r="I61" s="51">
        <v>0.52710639999999997</v>
      </c>
      <c r="J61" s="14">
        <f t="shared" si="3"/>
        <v>54050.37</v>
      </c>
      <c r="K61" s="14">
        <f t="shared" ref="K61:K124" si="29">J61</f>
        <v>54050.37</v>
      </c>
      <c r="L61" s="14">
        <f t="shared" ref="L61:L124" si="30">J61</f>
        <v>54050.37</v>
      </c>
      <c r="M61" s="14">
        <f t="shared" ref="M61:M124" si="31">J61</f>
        <v>54050.37</v>
      </c>
      <c r="N61" s="14">
        <f t="shared" ref="N61:N124" si="32">J61</f>
        <v>54050.37</v>
      </c>
      <c r="O61" s="14">
        <f t="shared" ref="O61:O124" si="33">J61</f>
        <v>54050.37</v>
      </c>
      <c r="P61" s="14">
        <f t="shared" ref="P61:P124" si="34">J61</f>
        <v>54050.37</v>
      </c>
      <c r="Q61" s="14">
        <f t="shared" ref="Q61:Q124" si="35">J61</f>
        <v>54050.37</v>
      </c>
      <c r="R61" s="14">
        <f t="shared" ref="R61:R124" si="36">J61</f>
        <v>54050.37</v>
      </c>
      <c r="S61" s="14">
        <f t="shared" ref="S61:S124" si="37">J61</f>
        <v>54050.37</v>
      </c>
      <c r="T61" s="14">
        <f t="shared" ref="T61:T124" si="38">J61</f>
        <v>54050.37</v>
      </c>
      <c r="U61" s="14">
        <f t="shared" ref="U61:U124" si="39">J61</f>
        <v>54050.37</v>
      </c>
      <c r="V61" s="77">
        <f t="shared" ref="V61:V124" si="40">J61+K61+L61+M61+N61+O61+P61+Q61+R61+S61+T61+U61</f>
        <v>648604.44000000006</v>
      </c>
    </row>
    <row r="62" spans="1:22" ht="15.75" outlineLevel="2" x14ac:dyDescent="0.25">
      <c r="A62" s="10">
        <v>3</v>
      </c>
      <c r="B62" s="12" t="s">
        <v>215</v>
      </c>
      <c r="C62" s="81"/>
      <c r="D62" s="56">
        <v>577</v>
      </c>
      <c r="E62" s="13" t="s">
        <v>8</v>
      </c>
      <c r="F62" s="13" t="s">
        <v>275</v>
      </c>
      <c r="G62" s="52">
        <v>1230500</v>
      </c>
      <c r="H62" s="52">
        <v>102541.67</v>
      </c>
      <c r="I62" s="51">
        <v>0.24349999999999999</v>
      </c>
      <c r="J62" s="14">
        <f t="shared" si="3"/>
        <v>24968.9</v>
      </c>
      <c r="K62" s="14">
        <f t="shared" si="29"/>
        <v>24968.9</v>
      </c>
      <c r="L62" s="14">
        <f t="shared" si="30"/>
        <v>24968.9</v>
      </c>
      <c r="M62" s="14">
        <f t="shared" si="31"/>
        <v>24968.9</v>
      </c>
      <c r="N62" s="14">
        <f t="shared" si="32"/>
        <v>24968.9</v>
      </c>
      <c r="O62" s="14">
        <f t="shared" si="33"/>
        <v>24968.9</v>
      </c>
      <c r="P62" s="14">
        <f t="shared" si="34"/>
        <v>24968.9</v>
      </c>
      <c r="Q62" s="14">
        <f t="shared" si="35"/>
        <v>24968.9</v>
      </c>
      <c r="R62" s="14">
        <f t="shared" si="36"/>
        <v>24968.9</v>
      </c>
      <c r="S62" s="14">
        <f t="shared" si="37"/>
        <v>24968.9</v>
      </c>
      <c r="T62" s="14">
        <f t="shared" si="38"/>
        <v>24968.9</v>
      </c>
      <c r="U62" s="14">
        <f t="shared" si="39"/>
        <v>24968.9</v>
      </c>
      <c r="V62" s="77">
        <f t="shared" si="40"/>
        <v>299626.8</v>
      </c>
    </row>
    <row r="63" spans="1:22" ht="15.75" outlineLevel="2" x14ac:dyDescent="0.25">
      <c r="A63" s="10">
        <v>4</v>
      </c>
      <c r="B63" s="12" t="s">
        <v>44</v>
      </c>
      <c r="C63" s="81"/>
      <c r="D63" s="56">
        <v>470</v>
      </c>
      <c r="E63" s="13" t="s">
        <v>8</v>
      </c>
      <c r="F63" s="13" t="s">
        <v>275</v>
      </c>
      <c r="G63" s="52">
        <v>1230500</v>
      </c>
      <c r="H63" s="52">
        <v>102541.67</v>
      </c>
      <c r="I63" s="51">
        <v>0.81071280000000001</v>
      </c>
      <c r="J63" s="14">
        <f t="shared" si="3"/>
        <v>83131.839999999997</v>
      </c>
      <c r="K63" s="14">
        <f t="shared" si="29"/>
        <v>83131.839999999997</v>
      </c>
      <c r="L63" s="14">
        <f t="shared" si="30"/>
        <v>83131.839999999997</v>
      </c>
      <c r="M63" s="14">
        <f t="shared" si="31"/>
        <v>83131.839999999997</v>
      </c>
      <c r="N63" s="14">
        <f t="shared" si="32"/>
        <v>83131.839999999997</v>
      </c>
      <c r="O63" s="14">
        <f t="shared" si="33"/>
        <v>83131.839999999997</v>
      </c>
      <c r="P63" s="14">
        <f t="shared" si="34"/>
        <v>83131.839999999997</v>
      </c>
      <c r="Q63" s="14">
        <f t="shared" si="35"/>
        <v>83131.839999999997</v>
      </c>
      <c r="R63" s="14">
        <f t="shared" si="36"/>
        <v>83131.839999999997</v>
      </c>
      <c r="S63" s="14">
        <f t="shared" si="37"/>
        <v>83131.839999999997</v>
      </c>
      <c r="T63" s="14">
        <f t="shared" si="38"/>
        <v>83131.839999999997</v>
      </c>
      <c r="U63" s="14">
        <f t="shared" si="39"/>
        <v>83131.839999999997</v>
      </c>
      <c r="V63" s="77">
        <f t="shared" si="40"/>
        <v>997582.07999999973</v>
      </c>
    </row>
    <row r="64" spans="1:22" ht="15.75" outlineLevel="2" x14ac:dyDescent="0.25">
      <c r="A64" s="10">
        <v>5</v>
      </c>
      <c r="B64" s="12" t="s">
        <v>45</v>
      </c>
      <c r="C64" s="81"/>
      <c r="D64" s="56">
        <v>860</v>
      </c>
      <c r="E64" s="13" t="s">
        <v>8</v>
      </c>
      <c r="F64" s="13" t="s">
        <v>275</v>
      </c>
      <c r="G64" s="52">
        <v>1230500</v>
      </c>
      <c r="H64" s="52">
        <v>102541.67</v>
      </c>
      <c r="I64" s="51">
        <v>0.81071280000000001</v>
      </c>
      <c r="J64" s="14">
        <f t="shared" si="3"/>
        <v>83131.839999999997</v>
      </c>
      <c r="K64" s="14">
        <f t="shared" si="29"/>
        <v>83131.839999999997</v>
      </c>
      <c r="L64" s="14">
        <f t="shared" si="30"/>
        <v>83131.839999999997</v>
      </c>
      <c r="M64" s="14">
        <f t="shared" si="31"/>
        <v>83131.839999999997</v>
      </c>
      <c r="N64" s="14">
        <f t="shared" si="32"/>
        <v>83131.839999999997</v>
      </c>
      <c r="O64" s="14">
        <f t="shared" si="33"/>
        <v>83131.839999999997</v>
      </c>
      <c r="P64" s="14">
        <f t="shared" si="34"/>
        <v>83131.839999999997</v>
      </c>
      <c r="Q64" s="14">
        <f t="shared" si="35"/>
        <v>83131.839999999997</v>
      </c>
      <c r="R64" s="14">
        <f t="shared" si="36"/>
        <v>83131.839999999997</v>
      </c>
      <c r="S64" s="14">
        <f t="shared" si="37"/>
        <v>83131.839999999997</v>
      </c>
      <c r="T64" s="14">
        <f t="shared" si="38"/>
        <v>83131.839999999997</v>
      </c>
      <c r="U64" s="14">
        <f t="shared" si="39"/>
        <v>83131.839999999997</v>
      </c>
      <c r="V64" s="77">
        <f t="shared" si="40"/>
        <v>997582.07999999973</v>
      </c>
    </row>
    <row r="65" spans="1:22" ht="15.75" outlineLevel="2" x14ac:dyDescent="0.25">
      <c r="A65" s="10">
        <v>6</v>
      </c>
      <c r="B65" s="12" t="s">
        <v>46</v>
      </c>
      <c r="C65" s="81"/>
      <c r="D65" s="56">
        <v>823</v>
      </c>
      <c r="E65" s="13" t="s">
        <v>8</v>
      </c>
      <c r="F65" s="13" t="s">
        <v>275</v>
      </c>
      <c r="G65" s="52">
        <v>1230500</v>
      </c>
      <c r="H65" s="52">
        <v>102541.67</v>
      </c>
      <c r="I65" s="51">
        <v>0.81071280000000001</v>
      </c>
      <c r="J65" s="14">
        <f t="shared" si="3"/>
        <v>83131.839999999997</v>
      </c>
      <c r="K65" s="14">
        <f t="shared" si="29"/>
        <v>83131.839999999997</v>
      </c>
      <c r="L65" s="14">
        <f t="shared" si="30"/>
        <v>83131.839999999997</v>
      </c>
      <c r="M65" s="14">
        <f t="shared" si="31"/>
        <v>83131.839999999997</v>
      </c>
      <c r="N65" s="14">
        <f t="shared" si="32"/>
        <v>83131.839999999997</v>
      </c>
      <c r="O65" s="14">
        <f t="shared" si="33"/>
        <v>83131.839999999997</v>
      </c>
      <c r="P65" s="14">
        <f t="shared" si="34"/>
        <v>83131.839999999997</v>
      </c>
      <c r="Q65" s="14">
        <f t="shared" si="35"/>
        <v>83131.839999999997</v>
      </c>
      <c r="R65" s="14">
        <f t="shared" si="36"/>
        <v>83131.839999999997</v>
      </c>
      <c r="S65" s="14">
        <f t="shared" si="37"/>
        <v>83131.839999999997</v>
      </c>
      <c r="T65" s="14">
        <f t="shared" si="38"/>
        <v>83131.839999999997</v>
      </c>
      <c r="U65" s="14">
        <f t="shared" si="39"/>
        <v>83131.839999999997</v>
      </c>
      <c r="V65" s="77">
        <f t="shared" si="40"/>
        <v>997582.07999999973</v>
      </c>
    </row>
    <row r="66" spans="1:22" ht="15.75" outlineLevel="2" x14ac:dyDescent="0.25">
      <c r="A66" s="10">
        <v>7</v>
      </c>
      <c r="B66" s="12" t="s">
        <v>212</v>
      </c>
      <c r="C66" s="81"/>
      <c r="D66" s="56">
        <v>401</v>
      </c>
      <c r="E66" s="13" t="s">
        <v>8</v>
      </c>
      <c r="F66" s="13" t="s">
        <v>275</v>
      </c>
      <c r="G66" s="52">
        <v>1230500</v>
      </c>
      <c r="H66" s="52">
        <v>102541.67</v>
      </c>
      <c r="I66" s="51">
        <v>0.24349999999999999</v>
      </c>
      <c r="J66" s="14">
        <f t="shared" si="3"/>
        <v>24968.9</v>
      </c>
      <c r="K66" s="14">
        <f t="shared" si="29"/>
        <v>24968.9</v>
      </c>
      <c r="L66" s="14">
        <f t="shared" si="30"/>
        <v>24968.9</v>
      </c>
      <c r="M66" s="14">
        <f t="shared" si="31"/>
        <v>24968.9</v>
      </c>
      <c r="N66" s="14">
        <f t="shared" si="32"/>
        <v>24968.9</v>
      </c>
      <c r="O66" s="14">
        <f t="shared" si="33"/>
        <v>24968.9</v>
      </c>
      <c r="P66" s="14">
        <f t="shared" si="34"/>
        <v>24968.9</v>
      </c>
      <c r="Q66" s="14">
        <f t="shared" si="35"/>
        <v>24968.9</v>
      </c>
      <c r="R66" s="14">
        <f t="shared" si="36"/>
        <v>24968.9</v>
      </c>
      <c r="S66" s="14">
        <f t="shared" si="37"/>
        <v>24968.9</v>
      </c>
      <c r="T66" s="14">
        <f t="shared" si="38"/>
        <v>24968.9</v>
      </c>
      <c r="U66" s="14">
        <f t="shared" si="39"/>
        <v>24968.9</v>
      </c>
      <c r="V66" s="77">
        <f t="shared" si="40"/>
        <v>299626.8</v>
      </c>
    </row>
    <row r="67" spans="1:22" ht="15.75" outlineLevel="2" x14ac:dyDescent="0.25">
      <c r="A67" s="10">
        <v>8</v>
      </c>
      <c r="B67" s="12" t="s">
        <v>92</v>
      </c>
      <c r="C67" s="81"/>
      <c r="D67" s="56">
        <v>752</v>
      </c>
      <c r="E67" s="13" t="s">
        <v>8</v>
      </c>
      <c r="F67" s="13" t="s">
        <v>275</v>
      </c>
      <c r="G67" s="52">
        <v>1230500</v>
      </c>
      <c r="H67" s="52">
        <v>102541.67</v>
      </c>
      <c r="I67" s="51">
        <v>0.24349999999999999</v>
      </c>
      <c r="J67" s="14">
        <f t="shared" si="3"/>
        <v>24968.9</v>
      </c>
      <c r="K67" s="14">
        <f t="shared" si="29"/>
        <v>24968.9</v>
      </c>
      <c r="L67" s="14">
        <f t="shared" si="30"/>
        <v>24968.9</v>
      </c>
      <c r="M67" s="14">
        <f t="shared" si="31"/>
        <v>24968.9</v>
      </c>
      <c r="N67" s="14">
        <f t="shared" si="32"/>
        <v>24968.9</v>
      </c>
      <c r="O67" s="14">
        <f t="shared" si="33"/>
        <v>24968.9</v>
      </c>
      <c r="P67" s="14">
        <f t="shared" si="34"/>
        <v>24968.9</v>
      </c>
      <c r="Q67" s="14">
        <f t="shared" si="35"/>
        <v>24968.9</v>
      </c>
      <c r="R67" s="14">
        <f t="shared" si="36"/>
        <v>24968.9</v>
      </c>
      <c r="S67" s="14">
        <f t="shared" si="37"/>
        <v>24968.9</v>
      </c>
      <c r="T67" s="14">
        <f t="shared" si="38"/>
        <v>24968.9</v>
      </c>
      <c r="U67" s="14">
        <f t="shared" si="39"/>
        <v>24968.9</v>
      </c>
      <c r="V67" s="77">
        <f t="shared" si="40"/>
        <v>299626.8</v>
      </c>
    </row>
    <row r="68" spans="1:22" ht="15.75" outlineLevel="2" x14ac:dyDescent="0.25">
      <c r="A68" s="19">
        <v>9</v>
      </c>
      <c r="B68" s="12" t="s">
        <v>254</v>
      </c>
      <c r="C68" s="81"/>
      <c r="D68" s="53">
        <v>544</v>
      </c>
      <c r="E68" s="13" t="s">
        <v>8</v>
      </c>
      <c r="F68" s="13" t="s">
        <v>275</v>
      </c>
      <c r="G68" s="52">
        <v>1230500</v>
      </c>
      <c r="H68" s="52">
        <v>102541.67</v>
      </c>
      <c r="I68" s="51">
        <v>0.38530320000000001</v>
      </c>
      <c r="J68" s="14">
        <f t="shared" si="3"/>
        <v>39509.629999999997</v>
      </c>
      <c r="K68" s="14">
        <f t="shared" si="29"/>
        <v>39509.629999999997</v>
      </c>
      <c r="L68" s="14">
        <f t="shared" si="30"/>
        <v>39509.629999999997</v>
      </c>
      <c r="M68" s="14">
        <f t="shared" si="31"/>
        <v>39509.629999999997</v>
      </c>
      <c r="N68" s="14">
        <f t="shared" si="32"/>
        <v>39509.629999999997</v>
      </c>
      <c r="O68" s="14">
        <f t="shared" si="33"/>
        <v>39509.629999999997</v>
      </c>
      <c r="P68" s="14">
        <f t="shared" si="34"/>
        <v>39509.629999999997</v>
      </c>
      <c r="Q68" s="14">
        <f t="shared" si="35"/>
        <v>39509.629999999997</v>
      </c>
      <c r="R68" s="14">
        <f t="shared" si="36"/>
        <v>39509.629999999997</v>
      </c>
      <c r="S68" s="14">
        <f t="shared" si="37"/>
        <v>39509.629999999997</v>
      </c>
      <c r="T68" s="14">
        <f t="shared" si="38"/>
        <v>39509.629999999997</v>
      </c>
      <c r="U68" s="14">
        <f t="shared" si="39"/>
        <v>39509.629999999997</v>
      </c>
      <c r="V68" s="77">
        <f t="shared" si="40"/>
        <v>474115.56</v>
      </c>
    </row>
    <row r="69" spans="1:22" ht="15.75" outlineLevel="2" x14ac:dyDescent="0.25">
      <c r="A69" s="19">
        <v>10</v>
      </c>
      <c r="B69" s="12" t="s">
        <v>255</v>
      </c>
      <c r="C69" s="81"/>
      <c r="D69" s="53">
        <v>334</v>
      </c>
      <c r="E69" s="13" t="s">
        <v>8</v>
      </c>
      <c r="F69" s="13" t="s">
        <v>275</v>
      </c>
      <c r="G69" s="52">
        <v>1230500</v>
      </c>
      <c r="H69" s="52">
        <v>102541.67</v>
      </c>
      <c r="I69" s="51">
        <v>0.38530320000000001</v>
      </c>
      <c r="J69" s="14">
        <f t="shared" si="3"/>
        <v>39509.629999999997</v>
      </c>
      <c r="K69" s="14">
        <f t="shared" si="29"/>
        <v>39509.629999999997</v>
      </c>
      <c r="L69" s="14">
        <f t="shared" si="30"/>
        <v>39509.629999999997</v>
      </c>
      <c r="M69" s="14">
        <f t="shared" si="31"/>
        <v>39509.629999999997</v>
      </c>
      <c r="N69" s="14">
        <f t="shared" si="32"/>
        <v>39509.629999999997</v>
      </c>
      <c r="O69" s="14">
        <f t="shared" si="33"/>
        <v>39509.629999999997</v>
      </c>
      <c r="P69" s="14">
        <f t="shared" si="34"/>
        <v>39509.629999999997</v>
      </c>
      <c r="Q69" s="14">
        <f t="shared" si="35"/>
        <v>39509.629999999997</v>
      </c>
      <c r="R69" s="14">
        <f t="shared" si="36"/>
        <v>39509.629999999997</v>
      </c>
      <c r="S69" s="14">
        <f t="shared" si="37"/>
        <v>39509.629999999997</v>
      </c>
      <c r="T69" s="14">
        <f t="shared" si="38"/>
        <v>39509.629999999997</v>
      </c>
      <c r="U69" s="14">
        <f t="shared" si="39"/>
        <v>39509.629999999997</v>
      </c>
      <c r="V69" s="77">
        <f t="shared" si="40"/>
        <v>474115.56</v>
      </c>
    </row>
    <row r="70" spans="1:22" ht="15.75" outlineLevel="2" x14ac:dyDescent="0.25">
      <c r="A70" s="19">
        <v>11</v>
      </c>
      <c r="B70" s="12" t="s">
        <v>256</v>
      </c>
      <c r="C70" s="81"/>
      <c r="D70" s="53">
        <v>307</v>
      </c>
      <c r="E70" s="13" t="s">
        <v>8</v>
      </c>
      <c r="F70" s="13" t="s">
        <v>275</v>
      </c>
      <c r="G70" s="52">
        <v>1230500</v>
      </c>
      <c r="H70" s="52">
        <v>102541.67</v>
      </c>
      <c r="I70" s="51">
        <v>0.24349999999999999</v>
      </c>
      <c r="J70" s="14">
        <f t="shared" si="3"/>
        <v>24968.9</v>
      </c>
      <c r="K70" s="14">
        <f t="shared" si="29"/>
        <v>24968.9</v>
      </c>
      <c r="L70" s="14">
        <f t="shared" si="30"/>
        <v>24968.9</v>
      </c>
      <c r="M70" s="14">
        <f t="shared" si="31"/>
        <v>24968.9</v>
      </c>
      <c r="N70" s="14">
        <f t="shared" si="32"/>
        <v>24968.9</v>
      </c>
      <c r="O70" s="14">
        <f t="shared" si="33"/>
        <v>24968.9</v>
      </c>
      <c r="P70" s="14">
        <f t="shared" si="34"/>
        <v>24968.9</v>
      </c>
      <c r="Q70" s="14">
        <f t="shared" si="35"/>
        <v>24968.9</v>
      </c>
      <c r="R70" s="14">
        <f t="shared" si="36"/>
        <v>24968.9</v>
      </c>
      <c r="S70" s="14">
        <f t="shared" si="37"/>
        <v>24968.9</v>
      </c>
      <c r="T70" s="14">
        <f t="shared" si="38"/>
        <v>24968.9</v>
      </c>
      <c r="U70" s="14">
        <f t="shared" si="39"/>
        <v>24968.9</v>
      </c>
      <c r="V70" s="77">
        <f t="shared" si="40"/>
        <v>299626.8</v>
      </c>
    </row>
    <row r="71" spans="1:22" ht="15.75" outlineLevel="2" x14ac:dyDescent="0.25">
      <c r="A71" s="19">
        <v>12</v>
      </c>
      <c r="B71" s="12" t="s">
        <v>257</v>
      </c>
      <c r="C71" s="81"/>
      <c r="D71" s="53">
        <v>872</v>
      </c>
      <c r="E71" s="13" t="s">
        <v>8</v>
      </c>
      <c r="F71" s="13" t="s">
        <v>275</v>
      </c>
      <c r="G71" s="52">
        <v>1230500</v>
      </c>
      <c r="H71" s="52">
        <v>102541.67</v>
      </c>
      <c r="I71" s="51">
        <v>0.81071280000000001</v>
      </c>
      <c r="J71" s="14">
        <f t="shared" si="3"/>
        <v>83131.839999999997</v>
      </c>
      <c r="K71" s="14">
        <f t="shared" si="29"/>
        <v>83131.839999999997</v>
      </c>
      <c r="L71" s="14">
        <f t="shared" si="30"/>
        <v>83131.839999999997</v>
      </c>
      <c r="M71" s="14">
        <f t="shared" si="31"/>
        <v>83131.839999999997</v>
      </c>
      <c r="N71" s="14">
        <f t="shared" si="32"/>
        <v>83131.839999999997</v>
      </c>
      <c r="O71" s="14">
        <f t="shared" si="33"/>
        <v>83131.839999999997</v>
      </c>
      <c r="P71" s="14">
        <f t="shared" si="34"/>
        <v>83131.839999999997</v>
      </c>
      <c r="Q71" s="14">
        <f t="shared" si="35"/>
        <v>83131.839999999997</v>
      </c>
      <c r="R71" s="14">
        <f t="shared" si="36"/>
        <v>83131.839999999997</v>
      </c>
      <c r="S71" s="14">
        <f t="shared" si="37"/>
        <v>83131.839999999997</v>
      </c>
      <c r="T71" s="14">
        <f t="shared" si="38"/>
        <v>83131.839999999997</v>
      </c>
      <c r="U71" s="14">
        <f t="shared" si="39"/>
        <v>83131.839999999997</v>
      </c>
      <c r="V71" s="77">
        <f t="shared" si="40"/>
        <v>997582.07999999973</v>
      </c>
    </row>
    <row r="72" spans="1:22" ht="15.75" outlineLevel="2" x14ac:dyDescent="0.25">
      <c r="A72" s="19">
        <v>13</v>
      </c>
      <c r="B72" s="12" t="s">
        <v>258</v>
      </c>
      <c r="C72" s="81"/>
      <c r="D72" s="53">
        <v>662</v>
      </c>
      <c r="E72" s="13" t="s">
        <v>8</v>
      </c>
      <c r="F72" s="13" t="s">
        <v>275</v>
      </c>
      <c r="G72" s="52">
        <v>1230500</v>
      </c>
      <c r="H72" s="52">
        <v>102541.67</v>
      </c>
      <c r="I72" s="51">
        <v>0.38530320000000001</v>
      </c>
      <c r="J72" s="14">
        <f t="shared" si="3"/>
        <v>39509.629999999997</v>
      </c>
      <c r="K72" s="14">
        <f t="shared" si="29"/>
        <v>39509.629999999997</v>
      </c>
      <c r="L72" s="14">
        <f t="shared" si="30"/>
        <v>39509.629999999997</v>
      </c>
      <c r="M72" s="14">
        <f t="shared" si="31"/>
        <v>39509.629999999997</v>
      </c>
      <c r="N72" s="14">
        <f t="shared" si="32"/>
        <v>39509.629999999997</v>
      </c>
      <c r="O72" s="14">
        <f t="shared" si="33"/>
        <v>39509.629999999997</v>
      </c>
      <c r="P72" s="14">
        <f t="shared" si="34"/>
        <v>39509.629999999997</v>
      </c>
      <c r="Q72" s="14">
        <f t="shared" si="35"/>
        <v>39509.629999999997</v>
      </c>
      <c r="R72" s="14">
        <f t="shared" si="36"/>
        <v>39509.629999999997</v>
      </c>
      <c r="S72" s="14">
        <f t="shared" si="37"/>
        <v>39509.629999999997</v>
      </c>
      <c r="T72" s="14">
        <f t="shared" si="38"/>
        <v>39509.629999999997</v>
      </c>
      <c r="U72" s="14">
        <f t="shared" si="39"/>
        <v>39509.629999999997</v>
      </c>
      <c r="V72" s="77">
        <f t="shared" si="40"/>
        <v>474115.56</v>
      </c>
    </row>
    <row r="73" spans="1:22" ht="15.75" outlineLevel="2" x14ac:dyDescent="0.25">
      <c r="A73" s="19">
        <v>14</v>
      </c>
      <c r="B73" s="12" t="s">
        <v>259</v>
      </c>
      <c r="C73" s="81"/>
      <c r="D73" s="53">
        <v>126</v>
      </c>
      <c r="E73" s="13" t="s">
        <v>8</v>
      </c>
      <c r="F73" s="13" t="s">
        <v>275</v>
      </c>
      <c r="G73" s="52">
        <v>1230500</v>
      </c>
      <c r="H73" s="52">
        <v>102541.67</v>
      </c>
      <c r="I73" s="51">
        <v>0.24349999999999999</v>
      </c>
      <c r="J73" s="14">
        <f t="shared" si="3"/>
        <v>24968.9</v>
      </c>
      <c r="K73" s="14">
        <f t="shared" si="29"/>
        <v>24968.9</v>
      </c>
      <c r="L73" s="14">
        <f t="shared" si="30"/>
        <v>24968.9</v>
      </c>
      <c r="M73" s="14">
        <f t="shared" si="31"/>
        <v>24968.9</v>
      </c>
      <c r="N73" s="14">
        <f t="shared" si="32"/>
        <v>24968.9</v>
      </c>
      <c r="O73" s="14">
        <f t="shared" si="33"/>
        <v>24968.9</v>
      </c>
      <c r="P73" s="14">
        <f t="shared" si="34"/>
        <v>24968.9</v>
      </c>
      <c r="Q73" s="14">
        <f t="shared" si="35"/>
        <v>24968.9</v>
      </c>
      <c r="R73" s="14">
        <f t="shared" si="36"/>
        <v>24968.9</v>
      </c>
      <c r="S73" s="14">
        <f t="shared" si="37"/>
        <v>24968.9</v>
      </c>
      <c r="T73" s="14">
        <f t="shared" si="38"/>
        <v>24968.9</v>
      </c>
      <c r="U73" s="14">
        <f t="shared" si="39"/>
        <v>24968.9</v>
      </c>
      <c r="V73" s="77">
        <f t="shared" si="40"/>
        <v>299626.8</v>
      </c>
    </row>
    <row r="74" spans="1:22" ht="15.75" outlineLevel="2" x14ac:dyDescent="0.25">
      <c r="A74" s="19">
        <v>15</v>
      </c>
      <c r="B74" s="12" t="s">
        <v>260</v>
      </c>
      <c r="C74" s="81"/>
      <c r="D74" s="53">
        <v>164</v>
      </c>
      <c r="E74" s="13" t="s">
        <v>8</v>
      </c>
      <c r="F74" s="13" t="s">
        <v>275</v>
      </c>
      <c r="G74" s="52">
        <v>1230500</v>
      </c>
      <c r="H74" s="52">
        <v>102541.67</v>
      </c>
      <c r="I74" s="51">
        <v>0.38530320000000001</v>
      </c>
      <c r="J74" s="14">
        <f t="shared" si="3"/>
        <v>39509.629999999997</v>
      </c>
      <c r="K74" s="14">
        <f t="shared" si="29"/>
        <v>39509.629999999997</v>
      </c>
      <c r="L74" s="14">
        <f t="shared" si="30"/>
        <v>39509.629999999997</v>
      </c>
      <c r="M74" s="14">
        <f t="shared" si="31"/>
        <v>39509.629999999997</v>
      </c>
      <c r="N74" s="14">
        <f t="shared" si="32"/>
        <v>39509.629999999997</v>
      </c>
      <c r="O74" s="14">
        <f t="shared" si="33"/>
        <v>39509.629999999997</v>
      </c>
      <c r="P74" s="14">
        <f t="shared" si="34"/>
        <v>39509.629999999997</v>
      </c>
      <c r="Q74" s="14">
        <f t="shared" si="35"/>
        <v>39509.629999999997</v>
      </c>
      <c r="R74" s="14">
        <f t="shared" si="36"/>
        <v>39509.629999999997</v>
      </c>
      <c r="S74" s="14">
        <f t="shared" si="37"/>
        <v>39509.629999999997</v>
      </c>
      <c r="T74" s="14">
        <f t="shared" si="38"/>
        <v>39509.629999999997</v>
      </c>
      <c r="U74" s="14">
        <f t="shared" si="39"/>
        <v>39509.629999999997</v>
      </c>
      <c r="V74" s="77">
        <f t="shared" si="40"/>
        <v>474115.56</v>
      </c>
    </row>
    <row r="75" spans="1:22" ht="15.75" outlineLevel="2" x14ac:dyDescent="0.25">
      <c r="A75" s="19">
        <v>16</v>
      </c>
      <c r="B75" s="12" t="s">
        <v>261</v>
      </c>
      <c r="C75" s="81"/>
      <c r="D75" s="53">
        <v>353</v>
      </c>
      <c r="E75" s="13" t="s">
        <v>8</v>
      </c>
      <c r="F75" s="13" t="s">
        <v>275</v>
      </c>
      <c r="G75" s="52">
        <v>1230500</v>
      </c>
      <c r="H75" s="52">
        <v>102541.67</v>
      </c>
      <c r="I75" s="51">
        <v>0.24349999999999999</v>
      </c>
      <c r="J75" s="14">
        <f t="shared" si="3"/>
        <v>24968.9</v>
      </c>
      <c r="K75" s="14">
        <f t="shared" si="29"/>
        <v>24968.9</v>
      </c>
      <c r="L75" s="14">
        <f t="shared" si="30"/>
        <v>24968.9</v>
      </c>
      <c r="M75" s="14">
        <f t="shared" si="31"/>
        <v>24968.9</v>
      </c>
      <c r="N75" s="14">
        <f t="shared" si="32"/>
        <v>24968.9</v>
      </c>
      <c r="O75" s="14">
        <f t="shared" si="33"/>
        <v>24968.9</v>
      </c>
      <c r="P75" s="14">
        <f t="shared" si="34"/>
        <v>24968.9</v>
      </c>
      <c r="Q75" s="14">
        <f t="shared" si="35"/>
        <v>24968.9</v>
      </c>
      <c r="R75" s="14">
        <f t="shared" si="36"/>
        <v>24968.9</v>
      </c>
      <c r="S75" s="14">
        <f t="shared" si="37"/>
        <v>24968.9</v>
      </c>
      <c r="T75" s="14">
        <f t="shared" si="38"/>
        <v>24968.9</v>
      </c>
      <c r="U75" s="14">
        <f t="shared" si="39"/>
        <v>24968.9</v>
      </c>
      <c r="V75" s="77">
        <f t="shared" si="40"/>
        <v>299626.8</v>
      </c>
    </row>
    <row r="76" spans="1:22" ht="15.75" outlineLevel="2" x14ac:dyDescent="0.25">
      <c r="A76" s="19">
        <v>17</v>
      </c>
      <c r="B76" s="12" t="s">
        <v>262</v>
      </c>
      <c r="C76" s="81"/>
      <c r="D76" s="53">
        <v>600</v>
      </c>
      <c r="E76" s="13" t="s">
        <v>8</v>
      </c>
      <c r="F76" s="13" t="s">
        <v>275</v>
      </c>
      <c r="G76" s="52">
        <v>1230500</v>
      </c>
      <c r="H76" s="52">
        <v>102541.67</v>
      </c>
      <c r="I76" s="51">
        <v>0.38530320000000001</v>
      </c>
      <c r="J76" s="14">
        <f t="shared" ref="J76:J139" si="41">ROUND(H76*I76,2)</f>
        <v>39509.629999999997</v>
      </c>
      <c r="K76" s="14">
        <f t="shared" si="29"/>
        <v>39509.629999999997</v>
      </c>
      <c r="L76" s="14">
        <f t="shared" si="30"/>
        <v>39509.629999999997</v>
      </c>
      <c r="M76" s="14">
        <f t="shared" si="31"/>
        <v>39509.629999999997</v>
      </c>
      <c r="N76" s="14">
        <f t="shared" si="32"/>
        <v>39509.629999999997</v>
      </c>
      <c r="O76" s="14">
        <f t="shared" si="33"/>
        <v>39509.629999999997</v>
      </c>
      <c r="P76" s="14">
        <f t="shared" si="34"/>
        <v>39509.629999999997</v>
      </c>
      <c r="Q76" s="14">
        <f t="shared" si="35"/>
        <v>39509.629999999997</v>
      </c>
      <c r="R76" s="14">
        <f t="shared" si="36"/>
        <v>39509.629999999997</v>
      </c>
      <c r="S76" s="14">
        <f t="shared" si="37"/>
        <v>39509.629999999997</v>
      </c>
      <c r="T76" s="14">
        <f t="shared" si="38"/>
        <v>39509.629999999997</v>
      </c>
      <c r="U76" s="14">
        <f t="shared" si="39"/>
        <v>39509.629999999997</v>
      </c>
      <c r="V76" s="77">
        <f t="shared" si="40"/>
        <v>474115.56</v>
      </c>
    </row>
    <row r="77" spans="1:22" ht="15.75" outlineLevel="2" x14ac:dyDescent="0.25">
      <c r="A77" s="19">
        <v>18</v>
      </c>
      <c r="B77" s="12" t="s">
        <v>43</v>
      </c>
      <c r="C77" s="81"/>
      <c r="D77" s="53">
        <v>754</v>
      </c>
      <c r="E77" s="13" t="s">
        <v>8</v>
      </c>
      <c r="F77" s="13" t="s">
        <v>275</v>
      </c>
      <c r="G77" s="52">
        <v>1230500</v>
      </c>
      <c r="H77" s="52">
        <v>102541.67</v>
      </c>
      <c r="I77" s="51">
        <v>0.81071280000000001</v>
      </c>
      <c r="J77" s="14">
        <f t="shared" si="41"/>
        <v>83131.839999999997</v>
      </c>
      <c r="K77" s="14">
        <f t="shared" si="29"/>
        <v>83131.839999999997</v>
      </c>
      <c r="L77" s="14">
        <f t="shared" si="30"/>
        <v>83131.839999999997</v>
      </c>
      <c r="M77" s="14">
        <f t="shared" si="31"/>
        <v>83131.839999999997</v>
      </c>
      <c r="N77" s="14">
        <f t="shared" si="32"/>
        <v>83131.839999999997</v>
      </c>
      <c r="O77" s="14">
        <f t="shared" si="33"/>
        <v>83131.839999999997</v>
      </c>
      <c r="P77" s="14">
        <f t="shared" si="34"/>
        <v>83131.839999999997</v>
      </c>
      <c r="Q77" s="14">
        <f t="shared" si="35"/>
        <v>83131.839999999997</v>
      </c>
      <c r="R77" s="14">
        <f t="shared" si="36"/>
        <v>83131.839999999997</v>
      </c>
      <c r="S77" s="14">
        <f t="shared" si="37"/>
        <v>83131.839999999997</v>
      </c>
      <c r="T77" s="14">
        <f t="shared" si="38"/>
        <v>83131.839999999997</v>
      </c>
      <c r="U77" s="14">
        <f t="shared" si="39"/>
        <v>83131.839999999997</v>
      </c>
      <c r="V77" s="77">
        <f t="shared" si="40"/>
        <v>997582.07999999973</v>
      </c>
    </row>
    <row r="78" spans="1:22" ht="15.75" outlineLevel="2" x14ac:dyDescent="0.25">
      <c r="A78" s="19">
        <v>19</v>
      </c>
      <c r="B78" s="12" t="s">
        <v>48</v>
      </c>
      <c r="C78" s="81"/>
      <c r="D78" s="53">
        <v>547</v>
      </c>
      <c r="E78" s="13" t="s">
        <v>8</v>
      </c>
      <c r="F78" s="13" t="s">
        <v>275</v>
      </c>
      <c r="G78" s="52">
        <v>1230500</v>
      </c>
      <c r="H78" s="52">
        <v>102541.67</v>
      </c>
      <c r="I78" s="51">
        <v>0.81071280000000001</v>
      </c>
      <c r="J78" s="14">
        <f t="shared" si="41"/>
        <v>83131.839999999997</v>
      </c>
      <c r="K78" s="14">
        <f t="shared" si="29"/>
        <v>83131.839999999997</v>
      </c>
      <c r="L78" s="14">
        <f t="shared" si="30"/>
        <v>83131.839999999997</v>
      </c>
      <c r="M78" s="14">
        <f t="shared" si="31"/>
        <v>83131.839999999997</v>
      </c>
      <c r="N78" s="14">
        <f t="shared" si="32"/>
        <v>83131.839999999997</v>
      </c>
      <c r="O78" s="14">
        <f t="shared" si="33"/>
        <v>83131.839999999997</v>
      </c>
      <c r="P78" s="14">
        <f t="shared" si="34"/>
        <v>83131.839999999997</v>
      </c>
      <c r="Q78" s="14">
        <f t="shared" si="35"/>
        <v>83131.839999999997</v>
      </c>
      <c r="R78" s="14">
        <f t="shared" si="36"/>
        <v>83131.839999999997</v>
      </c>
      <c r="S78" s="14">
        <f t="shared" si="37"/>
        <v>83131.839999999997</v>
      </c>
      <c r="T78" s="14">
        <f t="shared" si="38"/>
        <v>83131.839999999997</v>
      </c>
      <c r="U78" s="14">
        <f t="shared" si="39"/>
        <v>83131.839999999997</v>
      </c>
      <c r="V78" s="77">
        <f t="shared" si="40"/>
        <v>997582.07999999973</v>
      </c>
    </row>
    <row r="79" spans="1:22" ht="15.75" outlineLevel="2" x14ac:dyDescent="0.25">
      <c r="A79" s="19">
        <v>20</v>
      </c>
      <c r="B79" s="12" t="s">
        <v>47</v>
      </c>
      <c r="C79" s="81"/>
      <c r="D79" s="53">
        <v>605</v>
      </c>
      <c r="E79" s="13" t="s">
        <v>8</v>
      </c>
      <c r="F79" s="13" t="s">
        <v>275</v>
      </c>
      <c r="G79" s="52">
        <v>1230500</v>
      </c>
      <c r="H79" s="52">
        <v>102541.67</v>
      </c>
      <c r="I79" s="51">
        <v>0.81071280000000001</v>
      </c>
      <c r="J79" s="14">
        <f t="shared" si="41"/>
        <v>83131.839999999997</v>
      </c>
      <c r="K79" s="14">
        <f t="shared" si="29"/>
        <v>83131.839999999997</v>
      </c>
      <c r="L79" s="14">
        <f t="shared" si="30"/>
        <v>83131.839999999997</v>
      </c>
      <c r="M79" s="14">
        <f t="shared" si="31"/>
        <v>83131.839999999997</v>
      </c>
      <c r="N79" s="14">
        <f t="shared" si="32"/>
        <v>83131.839999999997</v>
      </c>
      <c r="O79" s="14">
        <f t="shared" si="33"/>
        <v>83131.839999999997</v>
      </c>
      <c r="P79" s="14">
        <f t="shared" si="34"/>
        <v>83131.839999999997</v>
      </c>
      <c r="Q79" s="14">
        <f t="shared" si="35"/>
        <v>83131.839999999997</v>
      </c>
      <c r="R79" s="14">
        <f t="shared" si="36"/>
        <v>83131.839999999997</v>
      </c>
      <c r="S79" s="14">
        <f t="shared" si="37"/>
        <v>83131.839999999997</v>
      </c>
      <c r="T79" s="14">
        <f t="shared" si="38"/>
        <v>83131.839999999997</v>
      </c>
      <c r="U79" s="14">
        <f t="shared" si="39"/>
        <v>83131.839999999997</v>
      </c>
      <c r="V79" s="77">
        <f t="shared" si="40"/>
        <v>997582.07999999973</v>
      </c>
    </row>
    <row r="80" spans="1:22" ht="15.75" outlineLevel="2" x14ac:dyDescent="0.25">
      <c r="A80" s="19">
        <v>21</v>
      </c>
      <c r="B80" s="12" t="s">
        <v>51</v>
      </c>
      <c r="C80" s="81"/>
      <c r="D80" s="53">
        <v>567</v>
      </c>
      <c r="E80" s="13" t="s">
        <v>8</v>
      </c>
      <c r="F80" s="13" t="s">
        <v>275</v>
      </c>
      <c r="G80" s="52">
        <v>1230500</v>
      </c>
      <c r="H80" s="52">
        <v>102541.67</v>
      </c>
      <c r="I80" s="51">
        <v>0.81071280000000001</v>
      </c>
      <c r="J80" s="14">
        <f t="shared" si="41"/>
        <v>83131.839999999997</v>
      </c>
      <c r="K80" s="14">
        <f t="shared" si="29"/>
        <v>83131.839999999997</v>
      </c>
      <c r="L80" s="14">
        <f t="shared" si="30"/>
        <v>83131.839999999997</v>
      </c>
      <c r="M80" s="14">
        <f t="shared" si="31"/>
        <v>83131.839999999997</v>
      </c>
      <c r="N80" s="14">
        <f t="shared" si="32"/>
        <v>83131.839999999997</v>
      </c>
      <c r="O80" s="14">
        <f t="shared" si="33"/>
        <v>83131.839999999997</v>
      </c>
      <c r="P80" s="14">
        <f t="shared" si="34"/>
        <v>83131.839999999997</v>
      </c>
      <c r="Q80" s="14">
        <f t="shared" si="35"/>
        <v>83131.839999999997</v>
      </c>
      <c r="R80" s="14">
        <f t="shared" si="36"/>
        <v>83131.839999999997</v>
      </c>
      <c r="S80" s="14">
        <f t="shared" si="37"/>
        <v>83131.839999999997</v>
      </c>
      <c r="T80" s="14">
        <f t="shared" si="38"/>
        <v>83131.839999999997</v>
      </c>
      <c r="U80" s="14">
        <f t="shared" si="39"/>
        <v>83131.839999999997</v>
      </c>
      <c r="V80" s="77">
        <f t="shared" si="40"/>
        <v>997582.07999999973</v>
      </c>
    </row>
    <row r="81" spans="1:22" ht="15.75" outlineLevel="2" x14ac:dyDescent="0.25">
      <c r="A81" s="19">
        <v>22</v>
      </c>
      <c r="B81" s="12" t="s">
        <v>214</v>
      </c>
      <c r="C81" s="81"/>
      <c r="D81" s="53">
        <v>849</v>
      </c>
      <c r="E81" s="13" t="s">
        <v>8</v>
      </c>
      <c r="F81" s="13" t="s">
        <v>275</v>
      </c>
      <c r="G81" s="52">
        <v>1230500</v>
      </c>
      <c r="H81" s="52">
        <v>102541.67</v>
      </c>
      <c r="I81" s="51">
        <v>0.24349999999999999</v>
      </c>
      <c r="J81" s="14">
        <f t="shared" si="41"/>
        <v>24968.9</v>
      </c>
      <c r="K81" s="14">
        <f t="shared" si="29"/>
        <v>24968.9</v>
      </c>
      <c r="L81" s="14">
        <f t="shared" si="30"/>
        <v>24968.9</v>
      </c>
      <c r="M81" s="14">
        <f t="shared" si="31"/>
        <v>24968.9</v>
      </c>
      <c r="N81" s="14">
        <f t="shared" si="32"/>
        <v>24968.9</v>
      </c>
      <c r="O81" s="14">
        <f t="shared" si="33"/>
        <v>24968.9</v>
      </c>
      <c r="P81" s="14">
        <f t="shared" si="34"/>
        <v>24968.9</v>
      </c>
      <c r="Q81" s="14">
        <f t="shared" si="35"/>
        <v>24968.9</v>
      </c>
      <c r="R81" s="14">
        <f t="shared" si="36"/>
        <v>24968.9</v>
      </c>
      <c r="S81" s="14">
        <f t="shared" si="37"/>
        <v>24968.9</v>
      </c>
      <c r="T81" s="14">
        <f t="shared" si="38"/>
        <v>24968.9</v>
      </c>
      <c r="U81" s="14">
        <f t="shared" si="39"/>
        <v>24968.9</v>
      </c>
      <c r="V81" s="77">
        <f t="shared" si="40"/>
        <v>299626.8</v>
      </c>
    </row>
    <row r="82" spans="1:22" ht="18.75" outlineLevel="1" x14ac:dyDescent="0.25">
      <c r="A82" s="18"/>
      <c r="B82" s="21" t="s">
        <v>21</v>
      </c>
      <c r="C82" s="23">
        <v>9</v>
      </c>
      <c r="D82" s="23">
        <f t="shared" ref="D82" si="42">SUM(D83:D91)</f>
        <v>10509</v>
      </c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79">
        <f t="shared" ref="V82" si="43">SUM(V83:V91)</f>
        <v>12023637.359999998</v>
      </c>
    </row>
    <row r="83" spans="1:22" ht="15.75" outlineLevel="2" x14ac:dyDescent="0.25">
      <c r="A83" s="10">
        <v>23</v>
      </c>
      <c r="B83" s="12" t="s">
        <v>49</v>
      </c>
      <c r="C83" s="81"/>
      <c r="D83" s="72">
        <v>928</v>
      </c>
      <c r="E83" s="13" t="s">
        <v>8</v>
      </c>
      <c r="F83" s="13" t="s">
        <v>288</v>
      </c>
      <c r="G83" s="67">
        <v>2460900</v>
      </c>
      <c r="H83" s="67">
        <v>205075</v>
      </c>
      <c r="I83" s="51">
        <v>0.52711790000000003</v>
      </c>
      <c r="J83" s="14">
        <f t="shared" si="41"/>
        <v>108098.7</v>
      </c>
      <c r="K83" s="14">
        <f t="shared" si="29"/>
        <v>108098.7</v>
      </c>
      <c r="L83" s="14">
        <f t="shared" si="30"/>
        <v>108098.7</v>
      </c>
      <c r="M83" s="14">
        <f t="shared" si="31"/>
        <v>108098.7</v>
      </c>
      <c r="N83" s="14">
        <f t="shared" si="32"/>
        <v>108098.7</v>
      </c>
      <c r="O83" s="14">
        <f t="shared" si="33"/>
        <v>108098.7</v>
      </c>
      <c r="P83" s="14">
        <f t="shared" si="34"/>
        <v>108098.7</v>
      </c>
      <c r="Q83" s="14">
        <f t="shared" si="35"/>
        <v>108098.7</v>
      </c>
      <c r="R83" s="14">
        <f t="shared" si="36"/>
        <v>108098.7</v>
      </c>
      <c r="S83" s="14">
        <f t="shared" si="37"/>
        <v>108098.7</v>
      </c>
      <c r="T83" s="14">
        <f t="shared" si="38"/>
        <v>108098.7</v>
      </c>
      <c r="U83" s="14">
        <f t="shared" si="39"/>
        <v>108098.7</v>
      </c>
      <c r="V83" s="77">
        <f t="shared" si="40"/>
        <v>1297184.3999999997</v>
      </c>
    </row>
    <row r="84" spans="1:22" ht="15.75" outlineLevel="2" x14ac:dyDescent="0.25">
      <c r="A84" s="10">
        <v>24</v>
      </c>
      <c r="B84" s="12" t="s">
        <v>50</v>
      </c>
      <c r="C84" s="81"/>
      <c r="D84" s="56">
        <v>1279</v>
      </c>
      <c r="E84" s="13" t="s">
        <v>8</v>
      </c>
      <c r="F84" s="13" t="s">
        <v>288</v>
      </c>
      <c r="G84" s="67">
        <v>2460900</v>
      </c>
      <c r="H84" s="67">
        <v>205075</v>
      </c>
      <c r="I84" s="51">
        <v>0.52711790000000003</v>
      </c>
      <c r="J84" s="14">
        <f t="shared" si="41"/>
        <v>108098.7</v>
      </c>
      <c r="K84" s="14">
        <f t="shared" si="29"/>
        <v>108098.7</v>
      </c>
      <c r="L84" s="14">
        <f t="shared" si="30"/>
        <v>108098.7</v>
      </c>
      <c r="M84" s="14">
        <f t="shared" si="31"/>
        <v>108098.7</v>
      </c>
      <c r="N84" s="14">
        <f t="shared" si="32"/>
        <v>108098.7</v>
      </c>
      <c r="O84" s="14">
        <f t="shared" si="33"/>
        <v>108098.7</v>
      </c>
      <c r="P84" s="14">
        <f t="shared" si="34"/>
        <v>108098.7</v>
      </c>
      <c r="Q84" s="14">
        <f t="shared" si="35"/>
        <v>108098.7</v>
      </c>
      <c r="R84" s="14">
        <f t="shared" si="36"/>
        <v>108098.7</v>
      </c>
      <c r="S84" s="14">
        <f t="shared" si="37"/>
        <v>108098.7</v>
      </c>
      <c r="T84" s="14">
        <f t="shared" si="38"/>
        <v>108098.7</v>
      </c>
      <c r="U84" s="14">
        <f t="shared" si="39"/>
        <v>108098.7</v>
      </c>
      <c r="V84" s="77">
        <f t="shared" si="40"/>
        <v>1297184.3999999997</v>
      </c>
    </row>
    <row r="85" spans="1:22" ht="15.75" outlineLevel="2" x14ac:dyDescent="0.25">
      <c r="A85" s="10">
        <v>25</v>
      </c>
      <c r="B85" s="12" t="s">
        <v>23</v>
      </c>
      <c r="C85" s="81"/>
      <c r="D85" s="56">
        <v>957</v>
      </c>
      <c r="E85" s="13" t="s">
        <v>8</v>
      </c>
      <c r="F85" s="13" t="s">
        <v>288</v>
      </c>
      <c r="G85" s="67">
        <v>2460900</v>
      </c>
      <c r="H85" s="67">
        <v>205075</v>
      </c>
      <c r="I85" s="51">
        <v>0.52711790000000003</v>
      </c>
      <c r="J85" s="14">
        <f t="shared" si="41"/>
        <v>108098.7</v>
      </c>
      <c r="K85" s="14">
        <f t="shared" si="29"/>
        <v>108098.7</v>
      </c>
      <c r="L85" s="14">
        <f t="shared" si="30"/>
        <v>108098.7</v>
      </c>
      <c r="M85" s="14">
        <f t="shared" si="31"/>
        <v>108098.7</v>
      </c>
      <c r="N85" s="14">
        <f t="shared" si="32"/>
        <v>108098.7</v>
      </c>
      <c r="O85" s="14">
        <f t="shared" si="33"/>
        <v>108098.7</v>
      </c>
      <c r="P85" s="14">
        <f t="shared" si="34"/>
        <v>108098.7</v>
      </c>
      <c r="Q85" s="14">
        <f t="shared" si="35"/>
        <v>108098.7</v>
      </c>
      <c r="R85" s="14">
        <f t="shared" si="36"/>
        <v>108098.7</v>
      </c>
      <c r="S85" s="14">
        <f t="shared" si="37"/>
        <v>108098.7</v>
      </c>
      <c r="T85" s="14">
        <f t="shared" si="38"/>
        <v>108098.7</v>
      </c>
      <c r="U85" s="14">
        <f t="shared" si="39"/>
        <v>108098.7</v>
      </c>
      <c r="V85" s="77">
        <f t="shared" si="40"/>
        <v>1297184.3999999997</v>
      </c>
    </row>
    <row r="86" spans="1:22" ht="15.75" outlineLevel="2" x14ac:dyDescent="0.25">
      <c r="A86" s="10">
        <v>26</v>
      </c>
      <c r="B86" s="12" t="s">
        <v>52</v>
      </c>
      <c r="C86" s="81"/>
      <c r="D86" s="56">
        <v>1257</v>
      </c>
      <c r="E86" s="13" t="s">
        <v>8</v>
      </c>
      <c r="F86" s="13" t="s">
        <v>288</v>
      </c>
      <c r="G86" s="67">
        <v>2460900</v>
      </c>
      <c r="H86" s="67">
        <v>205075</v>
      </c>
      <c r="I86" s="51">
        <v>0.52711790000000003</v>
      </c>
      <c r="J86" s="14">
        <f t="shared" si="41"/>
        <v>108098.7</v>
      </c>
      <c r="K86" s="14">
        <f t="shared" si="29"/>
        <v>108098.7</v>
      </c>
      <c r="L86" s="14">
        <f t="shared" si="30"/>
        <v>108098.7</v>
      </c>
      <c r="M86" s="14">
        <f t="shared" si="31"/>
        <v>108098.7</v>
      </c>
      <c r="N86" s="14">
        <f t="shared" si="32"/>
        <v>108098.7</v>
      </c>
      <c r="O86" s="14">
        <f t="shared" si="33"/>
        <v>108098.7</v>
      </c>
      <c r="P86" s="14">
        <f t="shared" si="34"/>
        <v>108098.7</v>
      </c>
      <c r="Q86" s="14">
        <f t="shared" si="35"/>
        <v>108098.7</v>
      </c>
      <c r="R86" s="14">
        <f t="shared" si="36"/>
        <v>108098.7</v>
      </c>
      <c r="S86" s="14">
        <f t="shared" si="37"/>
        <v>108098.7</v>
      </c>
      <c r="T86" s="14">
        <f t="shared" si="38"/>
        <v>108098.7</v>
      </c>
      <c r="U86" s="14">
        <f t="shared" si="39"/>
        <v>108098.7</v>
      </c>
      <c r="V86" s="77">
        <f t="shared" si="40"/>
        <v>1297184.3999999997</v>
      </c>
    </row>
    <row r="87" spans="1:22" ht="15.75" outlineLevel="2" x14ac:dyDescent="0.25">
      <c r="A87" s="10">
        <v>27</v>
      </c>
      <c r="B87" s="12" t="s">
        <v>53</v>
      </c>
      <c r="C87" s="81"/>
      <c r="D87" s="56">
        <v>1377</v>
      </c>
      <c r="E87" s="13" t="s">
        <v>8</v>
      </c>
      <c r="F87" s="13" t="s">
        <v>288</v>
      </c>
      <c r="G87" s="67">
        <v>2460900</v>
      </c>
      <c r="H87" s="67">
        <v>205075</v>
      </c>
      <c r="I87" s="51">
        <v>0.66892689999999999</v>
      </c>
      <c r="J87" s="14">
        <f t="shared" si="41"/>
        <v>137180.18</v>
      </c>
      <c r="K87" s="14">
        <f t="shared" si="29"/>
        <v>137180.18</v>
      </c>
      <c r="L87" s="14">
        <f t="shared" si="30"/>
        <v>137180.18</v>
      </c>
      <c r="M87" s="14">
        <f t="shared" si="31"/>
        <v>137180.18</v>
      </c>
      <c r="N87" s="14">
        <f t="shared" si="32"/>
        <v>137180.18</v>
      </c>
      <c r="O87" s="14">
        <f t="shared" si="33"/>
        <v>137180.18</v>
      </c>
      <c r="P87" s="14">
        <f t="shared" si="34"/>
        <v>137180.18</v>
      </c>
      <c r="Q87" s="14">
        <f t="shared" si="35"/>
        <v>137180.18</v>
      </c>
      <c r="R87" s="14">
        <f t="shared" si="36"/>
        <v>137180.18</v>
      </c>
      <c r="S87" s="14">
        <f t="shared" si="37"/>
        <v>137180.18</v>
      </c>
      <c r="T87" s="14">
        <f t="shared" si="38"/>
        <v>137180.18</v>
      </c>
      <c r="U87" s="14">
        <f t="shared" si="39"/>
        <v>137180.18</v>
      </c>
      <c r="V87" s="77">
        <f t="shared" si="40"/>
        <v>1646162.1599999995</v>
      </c>
    </row>
    <row r="88" spans="1:22" ht="15.75" outlineLevel="2" x14ac:dyDescent="0.25">
      <c r="A88" s="10">
        <v>28</v>
      </c>
      <c r="B88" s="12" t="s">
        <v>54</v>
      </c>
      <c r="C88" s="81"/>
      <c r="D88" s="56">
        <v>1279</v>
      </c>
      <c r="E88" s="13" t="s">
        <v>8</v>
      </c>
      <c r="F88" s="13" t="s">
        <v>288</v>
      </c>
      <c r="G88" s="67">
        <v>2460900</v>
      </c>
      <c r="H88" s="67">
        <v>205075</v>
      </c>
      <c r="I88" s="51">
        <v>0.52711790000000003</v>
      </c>
      <c r="J88" s="14">
        <f t="shared" si="41"/>
        <v>108098.7</v>
      </c>
      <c r="K88" s="14">
        <f t="shared" si="29"/>
        <v>108098.7</v>
      </c>
      <c r="L88" s="14">
        <f t="shared" si="30"/>
        <v>108098.7</v>
      </c>
      <c r="M88" s="14">
        <f t="shared" si="31"/>
        <v>108098.7</v>
      </c>
      <c r="N88" s="14">
        <f t="shared" si="32"/>
        <v>108098.7</v>
      </c>
      <c r="O88" s="14">
        <f t="shared" si="33"/>
        <v>108098.7</v>
      </c>
      <c r="P88" s="14">
        <f t="shared" si="34"/>
        <v>108098.7</v>
      </c>
      <c r="Q88" s="14">
        <f t="shared" si="35"/>
        <v>108098.7</v>
      </c>
      <c r="R88" s="14">
        <f t="shared" si="36"/>
        <v>108098.7</v>
      </c>
      <c r="S88" s="14">
        <f t="shared" si="37"/>
        <v>108098.7</v>
      </c>
      <c r="T88" s="14">
        <f t="shared" si="38"/>
        <v>108098.7</v>
      </c>
      <c r="U88" s="14">
        <f t="shared" si="39"/>
        <v>108098.7</v>
      </c>
      <c r="V88" s="77">
        <f t="shared" si="40"/>
        <v>1297184.3999999997</v>
      </c>
    </row>
    <row r="89" spans="1:22" ht="15.75" outlineLevel="2" x14ac:dyDescent="0.25">
      <c r="A89" s="10">
        <v>29</v>
      </c>
      <c r="B89" s="12" t="s">
        <v>213</v>
      </c>
      <c r="C89" s="81"/>
      <c r="D89" s="56">
        <v>1284</v>
      </c>
      <c r="E89" s="13" t="s">
        <v>8</v>
      </c>
      <c r="F89" s="13" t="s">
        <v>288</v>
      </c>
      <c r="G89" s="67">
        <v>2460900</v>
      </c>
      <c r="H89" s="67">
        <v>205075</v>
      </c>
      <c r="I89" s="51">
        <v>0.52711790000000003</v>
      </c>
      <c r="J89" s="14">
        <f t="shared" si="41"/>
        <v>108098.7</v>
      </c>
      <c r="K89" s="14">
        <f t="shared" si="29"/>
        <v>108098.7</v>
      </c>
      <c r="L89" s="14">
        <f t="shared" si="30"/>
        <v>108098.7</v>
      </c>
      <c r="M89" s="14">
        <f t="shared" si="31"/>
        <v>108098.7</v>
      </c>
      <c r="N89" s="14">
        <f t="shared" si="32"/>
        <v>108098.7</v>
      </c>
      <c r="O89" s="14">
        <f t="shared" si="33"/>
        <v>108098.7</v>
      </c>
      <c r="P89" s="14">
        <f t="shared" si="34"/>
        <v>108098.7</v>
      </c>
      <c r="Q89" s="14">
        <f t="shared" si="35"/>
        <v>108098.7</v>
      </c>
      <c r="R89" s="14">
        <f t="shared" si="36"/>
        <v>108098.7</v>
      </c>
      <c r="S89" s="14">
        <f t="shared" si="37"/>
        <v>108098.7</v>
      </c>
      <c r="T89" s="14">
        <f t="shared" si="38"/>
        <v>108098.7</v>
      </c>
      <c r="U89" s="14">
        <f t="shared" si="39"/>
        <v>108098.7</v>
      </c>
      <c r="V89" s="77">
        <f t="shared" si="40"/>
        <v>1297184.3999999997</v>
      </c>
    </row>
    <row r="90" spans="1:22" ht="15.75" outlineLevel="2" x14ac:dyDescent="0.25">
      <c r="A90" s="19">
        <v>30</v>
      </c>
      <c r="B90" s="12" t="s">
        <v>55</v>
      </c>
      <c r="C90" s="81"/>
      <c r="D90" s="53">
        <v>1009</v>
      </c>
      <c r="E90" s="13" t="s">
        <v>8</v>
      </c>
      <c r="F90" s="13" t="s">
        <v>288</v>
      </c>
      <c r="G90" s="67">
        <v>2460900</v>
      </c>
      <c r="H90" s="67">
        <v>205075</v>
      </c>
      <c r="I90" s="51">
        <v>0.52711790000000003</v>
      </c>
      <c r="J90" s="14">
        <f t="shared" si="41"/>
        <v>108098.7</v>
      </c>
      <c r="K90" s="14">
        <f t="shared" si="29"/>
        <v>108098.7</v>
      </c>
      <c r="L90" s="14">
        <f t="shared" si="30"/>
        <v>108098.7</v>
      </c>
      <c r="M90" s="14">
        <f t="shared" si="31"/>
        <v>108098.7</v>
      </c>
      <c r="N90" s="14">
        <f t="shared" si="32"/>
        <v>108098.7</v>
      </c>
      <c r="O90" s="14">
        <f t="shared" si="33"/>
        <v>108098.7</v>
      </c>
      <c r="P90" s="14">
        <f t="shared" si="34"/>
        <v>108098.7</v>
      </c>
      <c r="Q90" s="14">
        <f t="shared" si="35"/>
        <v>108098.7</v>
      </c>
      <c r="R90" s="14">
        <f t="shared" si="36"/>
        <v>108098.7</v>
      </c>
      <c r="S90" s="14">
        <f t="shared" si="37"/>
        <v>108098.7</v>
      </c>
      <c r="T90" s="14">
        <f t="shared" si="38"/>
        <v>108098.7</v>
      </c>
      <c r="U90" s="14">
        <f t="shared" si="39"/>
        <v>108098.7</v>
      </c>
      <c r="V90" s="77">
        <f t="shared" si="40"/>
        <v>1297184.3999999997</v>
      </c>
    </row>
    <row r="91" spans="1:22" ht="15.75" outlineLevel="2" x14ac:dyDescent="0.25">
      <c r="A91" s="19">
        <v>31</v>
      </c>
      <c r="B91" s="12" t="s">
        <v>263</v>
      </c>
      <c r="C91" s="81"/>
      <c r="D91" s="53">
        <v>1139</v>
      </c>
      <c r="E91" s="13" t="s">
        <v>8</v>
      </c>
      <c r="F91" s="13" t="s">
        <v>288</v>
      </c>
      <c r="G91" s="67">
        <v>2460900</v>
      </c>
      <c r="H91" s="67">
        <v>205075</v>
      </c>
      <c r="I91" s="51">
        <v>0.52711790000000003</v>
      </c>
      <c r="J91" s="14">
        <f t="shared" si="41"/>
        <v>108098.7</v>
      </c>
      <c r="K91" s="14">
        <f t="shared" si="29"/>
        <v>108098.7</v>
      </c>
      <c r="L91" s="14">
        <f t="shared" si="30"/>
        <v>108098.7</v>
      </c>
      <c r="M91" s="14">
        <f t="shared" si="31"/>
        <v>108098.7</v>
      </c>
      <c r="N91" s="14">
        <f t="shared" si="32"/>
        <v>108098.7</v>
      </c>
      <c r="O91" s="14">
        <f t="shared" si="33"/>
        <v>108098.7</v>
      </c>
      <c r="P91" s="14">
        <f t="shared" si="34"/>
        <v>108098.7</v>
      </c>
      <c r="Q91" s="14">
        <f t="shared" si="35"/>
        <v>108098.7</v>
      </c>
      <c r="R91" s="14">
        <f t="shared" si="36"/>
        <v>108098.7</v>
      </c>
      <c r="S91" s="14">
        <f t="shared" si="37"/>
        <v>108098.7</v>
      </c>
      <c r="T91" s="14">
        <f t="shared" si="38"/>
        <v>108098.7</v>
      </c>
      <c r="U91" s="14">
        <f t="shared" si="39"/>
        <v>108098.7</v>
      </c>
      <c r="V91" s="77">
        <f t="shared" si="40"/>
        <v>1297184.3999999997</v>
      </c>
    </row>
    <row r="92" spans="1:22" ht="18.75" outlineLevel="2" x14ac:dyDescent="0.25">
      <c r="A92" s="10"/>
      <c r="B92" s="11" t="s">
        <v>26</v>
      </c>
      <c r="C92" s="9">
        <v>1</v>
      </c>
      <c r="D92" s="9">
        <f t="shared" ref="D92" si="44">D93</f>
        <v>1896</v>
      </c>
      <c r="E92" s="13" t="str">
        <f t="shared" ref="E92" si="45">E93</f>
        <v>-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77">
        <f>V93</f>
        <v>2103789.48</v>
      </c>
    </row>
    <row r="93" spans="1:22" ht="15.75" outlineLevel="2" x14ac:dyDescent="0.25">
      <c r="A93" s="10">
        <v>32</v>
      </c>
      <c r="B93" s="12" t="s">
        <v>57</v>
      </c>
      <c r="C93" s="81"/>
      <c r="D93" s="41">
        <v>1896</v>
      </c>
      <c r="E93" s="13" t="s">
        <v>8</v>
      </c>
      <c r="F93" s="13" t="s">
        <v>293</v>
      </c>
      <c r="G93" s="67">
        <v>2907100</v>
      </c>
      <c r="H93" s="67">
        <v>242258.33</v>
      </c>
      <c r="I93" s="51">
        <v>0.72367289999999995</v>
      </c>
      <c r="J93" s="14">
        <f t="shared" si="41"/>
        <v>175315.79</v>
      </c>
      <c r="K93" s="14">
        <f t="shared" si="29"/>
        <v>175315.79</v>
      </c>
      <c r="L93" s="14">
        <f t="shared" si="30"/>
        <v>175315.79</v>
      </c>
      <c r="M93" s="14">
        <f t="shared" si="31"/>
        <v>175315.79</v>
      </c>
      <c r="N93" s="14">
        <f t="shared" si="32"/>
        <v>175315.79</v>
      </c>
      <c r="O93" s="14">
        <f t="shared" si="33"/>
        <v>175315.79</v>
      </c>
      <c r="P93" s="14">
        <f t="shared" si="34"/>
        <v>175315.79</v>
      </c>
      <c r="Q93" s="14">
        <f t="shared" si="35"/>
        <v>175315.79</v>
      </c>
      <c r="R93" s="14">
        <f t="shared" si="36"/>
        <v>175315.79</v>
      </c>
      <c r="S93" s="14">
        <f t="shared" si="37"/>
        <v>175315.79</v>
      </c>
      <c r="T93" s="14">
        <f t="shared" si="38"/>
        <v>175315.79</v>
      </c>
      <c r="U93" s="14">
        <f t="shared" si="39"/>
        <v>175315.79</v>
      </c>
      <c r="V93" s="77">
        <f t="shared" si="40"/>
        <v>2103789.48</v>
      </c>
    </row>
    <row r="94" spans="1:22" ht="15.75" x14ac:dyDescent="0.25">
      <c r="A94" s="15">
        <v>4</v>
      </c>
      <c r="B94" s="24" t="s">
        <v>58</v>
      </c>
      <c r="C94" s="9">
        <f>C95+C108</f>
        <v>14</v>
      </c>
      <c r="D94" s="70">
        <f t="shared" ref="D94:V94" si="46">D95+D108</f>
        <v>8292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76">
        <f t="shared" si="46"/>
        <v>12820465.559999999</v>
      </c>
    </row>
    <row r="95" spans="1:22" ht="18.75" outlineLevel="1" x14ac:dyDescent="0.25">
      <c r="A95" s="10"/>
      <c r="B95" s="21" t="s">
        <v>6</v>
      </c>
      <c r="C95" s="23">
        <v>12</v>
      </c>
      <c r="D95" s="71">
        <f t="shared" ref="D95" si="47">SUM(D96:D107)</f>
        <v>6431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79">
        <f t="shared" ref="V95" si="48">SUM(V96:V107)</f>
        <v>10226096.76</v>
      </c>
    </row>
    <row r="96" spans="1:22" ht="15.75" outlineLevel="2" x14ac:dyDescent="0.25">
      <c r="A96" s="10">
        <v>1</v>
      </c>
      <c r="B96" s="12" t="s">
        <v>59</v>
      </c>
      <c r="C96" s="81"/>
      <c r="D96" s="72">
        <v>717</v>
      </c>
      <c r="E96" s="13" t="s">
        <v>8</v>
      </c>
      <c r="F96" s="13" t="s">
        <v>275</v>
      </c>
      <c r="G96" s="52">
        <v>1230500</v>
      </c>
      <c r="H96" s="52">
        <v>102541.67</v>
      </c>
      <c r="I96" s="51">
        <v>0.81071280000000001</v>
      </c>
      <c r="J96" s="14">
        <f t="shared" si="41"/>
        <v>83131.839999999997</v>
      </c>
      <c r="K96" s="14">
        <f t="shared" si="29"/>
        <v>83131.839999999997</v>
      </c>
      <c r="L96" s="14">
        <f t="shared" si="30"/>
        <v>83131.839999999997</v>
      </c>
      <c r="M96" s="14">
        <f t="shared" si="31"/>
        <v>83131.839999999997</v>
      </c>
      <c r="N96" s="14">
        <f t="shared" si="32"/>
        <v>83131.839999999997</v>
      </c>
      <c r="O96" s="14">
        <f t="shared" si="33"/>
        <v>83131.839999999997</v>
      </c>
      <c r="P96" s="14">
        <f t="shared" si="34"/>
        <v>83131.839999999997</v>
      </c>
      <c r="Q96" s="14">
        <f t="shared" si="35"/>
        <v>83131.839999999997</v>
      </c>
      <c r="R96" s="14">
        <f t="shared" si="36"/>
        <v>83131.839999999997</v>
      </c>
      <c r="S96" s="14">
        <f t="shared" si="37"/>
        <v>83131.839999999997</v>
      </c>
      <c r="T96" s="14">
        <f t="shared" si="38"/>
        <v>83131.839999999997</v>
      </c>
      <c r="U96" s="14">
        <f t="shared" si="39"/>
        <v>83131.839999999997</v>
      </c>
      <c r="V96" s="77">
        <f t="shared" si="40"/>
        <v>997582.07999999973</v>
      </c>
    </row>
    <row r="97" spans="1:22" ht="15.75" outlineLevel="2" x14ac:dyDescent="0.25">
      <c r="A97" s="10">
        <v>2</v>
      </c>
      <c r="B97" s="12" t="s">
        <v>60</v>
      </c>
      <c r="C97" s="81"/>
      <c r="D97" s="72">
        <v>542</v>
      </c>
      <c r="E97" s="13" t="s">
        <v>8</v>
      </c>
      <c r="F97" s="13" t="s">
        <v>275</v>
      </c>
      <c r="G97" s="52">
        <v>1230500</v>
      </c>
      <c r="H97" s="52">
        <v>102541.67</v>
      </c>
      <c r="I97" s="51">
        <v>0.81071280000000001</v>
      </c>
      <c r="J97" s="14">
        <f t="shared" si="41"/>
        <v>83131.839999999997</v>
      </c>
      <c r="K97" s="14">
        <f t="shared" si="29"/>
        <v>83131.839999999997</v>
      </c>
      <c r="L97" s="14">
        <f t="shared" si="30"/>
        <v>83131.839999999997</v>
      </c>
      <c r="M97" s="14">
        <f t="shared" si="31"/>
        <v>83131.839999999997</v>
      </c>
      <c r="N97" s="14">
        <f t="shared" si="32"/>
        <v>83131.839999999997</v>
      </c>
      <c r="O97" s="14">
        <f t="shared" si="33"/>
        <v>83131.839999999997</v>
      </c>
      <c r="P97" s="14">
        <f t="shared" si="34"/>
        <v>83131.839999999997</v>
      </c>
      <c r="Q97" s="14">
        <f t="shared" si="35"/>
        <v>83131.839999999997</v>
      </c>
      <c r="R97" s="14">
        <f t="shared" si="36"/>
        <v>83131.839999999997</v>
      </c>
      <c r="S97" s="14">
        <f t="shared" si="37"/>
        <v>83131.839999999997</v>
      </c>
      <c r="T97" s="14">
        <f t="shared" si="38"/>
        <v>83131.839999999997</v>
      </c>
      <c r="U97" s="14">
        <f t="shared" si="39"/>
        <v>83131.839999999997</v>
      </c>
      <c r="V97" s="77">
        <f t="shared" si="40"/>
        <v>997582.07999999973</v>
      </c>
    </row>
    <row r="98" spans="1:22" ht="15.75" outlineLevel="2" x14ac:dyDescent="0.25">
      <c r="A98" s="10">
        <v>3</v>
      </c>
      <c r="B98" s="12" t="s">
        <v>61</v>
      </c>
      <c r="C98" s="81"/>
      <c r="D98" s="72">
        <v>784</v>
      </c>
      <c r="E98" s="13" t="s">
        <v>8</v>
      </c>
      <c r="F98" s="13" t="s">
        <v>275</v>
      </c>
      <c r="G98" s="52">
        <v>1230500</v>
      </c>
      <c r="H98" s="52">
        <v>102541.67</v>
      </c>
      <c r="I98" s="51">
        <v>0.81071280000000001</v>
      </c>
      <c r="J98" s="14">
        <f t="shared" si="41"/>
        <v>83131.839999999997</v>
      </c>
      <c r="K98" s="14">
        <f t="shared" si="29"/>
        <v>83131.839999999997</v>
      </c>
      <c r="L98" s="14">
        <f t="shared" si="30"/>
        <v>83131.839999999997</v>
      </c>
      <c r="M98" s="14">
        <f t="shared" si="31"/>
        <v>83131.839999999997</v>
      </c>
      <c r="N98" s="14">
        <f t="shared" si="32"/>
        <v>83131.839999999997</v>
      </c>
      <c r="O98" s="14">
        <f t="shared" si="33"/>
        <v>83131.839999999997</v>
      </c>
      <c r="P98" s="14">
        <f t="shared" si="34"/>
        <v>83131.839999999997</v>
      </c>
      <c r="Q98" s="14">
        <f t="shared" si="35"/>
        <v>83131.839999999997</v>
      </c>
      <c r="R98" s="14">
        <f t="shared" si="36"/>
        <v>83131.839999999997</v>
      </c>
      <c r="S98" s="14">
        <f t="shared" si="37"/>
        <v>83131.839999999997</v>
      </c>
      <c r="T98" s="14">
        <f t="shared" si="38"/>
        <v>83131.839999999997</v>
      </c>
      <c r="U98" s="14">
        <f t="shared" si="39"/>
        <v>83131.839999999997</v>
      </c>
      <c r="V98" s="77">
        <f t="shared" si="40"/>
        <v>997582.07999999973</v>
      </c>
    </row>
    <row r="99" spans="1:22" ht="15.75" outlineLevel="2" x14ac:dyDescent="0.25">
      <c r="A99" s="10">
        <v>4</v>
      </c>
      <c r="B99" s="12" t="s">
        <v>62</v>
      </c>
      <c r="C99" s="81"/>
      <c r="D99" s="72">
        <v>470</v>
      </c>
      <c r="E99" s="13" t="s">
        <v>8</v>
      </c>
      <c r="F99" s="13" t="s">
        <v>275</v>
      </c>
      <c r="G99" s="52">
        <v>1230500</v>
      </c>
      <c r="H99" s="52">
        <v>102541.67</v>
      </c>
      <c r="I99" s="51">
        <v>0.24349999999999999</v>
      </c>
      <c r="J99" s="14">
        <f t="shared" si="41"/>
        <v>24968.9</v>
      </c>
      <c r="K99" s="14">
        <f t="shared" si="29"/>
        <v>24968.9</v>
      </c>
      <c r="L99" s="14">
        <f t="shared" si="30"/>
        <v>24968.9</v>
      </c>
      <c r="M99" s="14">
        <f t="shared" si="31"/>
        <v>24968.9</v>
      </c>
      <c r="N99" s="14">
        <f t="shared" si="32"/>
        <v>24968.9</v>
      </c>
      <c r="O99" s="14">
        <f t="shared" si="33"/>
        <v>24968.9</v>
      </c>
      <c r="P99" s="14">
        <f t="shared" si="34"/>
        <v>24968.9</v>
      </c>
      <c r="Q99" s="14">
        <f t="shared" si="35"/>
        <v>24968.9</v>
      </c>
      <c r="R99" s="14">
        <f t="shared" si="36"/>
        <v>24968.9</v>
      </c>
      <c r="S99" s="14">
        <f t="shared" si="37"/>
        <v>24968.9</v>
      </c>
      <c r="T99" s="14">
        <f t="shared" si="38"/>
        <v>24968.9</v>
      </c>
      <c r="U99" s="14">
        <f t="shared" si="39"/>
        <v>24968.9</v>
      </c>
      <c r="V99" s="77">
        <f t="shared" si="40"/>
        <v>299626.8</v>
      </c>
    </row>
    <row r="100" spans="1:22" ht="15.75" outlineLevel="2" x14ac:dyDescent="0.25">
      <c r="A100" s="43">
        <v>5</v>
      </c>
      <c r="B100" s="12" t="s">
        <v>247</v>
      </c>
      <c r="C100" s="81"/>
      <c r="D100" s="66">
        <v>660</v>
      </c>
      <c r="E100" s="13" t="s">
        <v>8</v>
      </c>
      <c r="F100" s="13" t="s">
        <v>275</v>
      </c>
      <c r="G100" s="52">
        <v>1230500</v>
      </c>
      <c r="H100" s="52">
        <v>102541.67</v>
      </c>
      <c r="I100" s="51">
        <v>0.81071280000000001</v>
      </c>
      <c r="J100" s="14">
        <f t="shared" si="41"/>
        <v>83131.839999999997</v>
      </c>
      <c r="K100" s="14">
        <f t="shared" si="29"/>
        <v>83131.839999999997</v>
      </c>
      <c r="L100" s="14">
        <f t="shared" si="30"/>
        <v>83131.839999999997</v>
      </c>
      <c r="M100" s="14">
        <f t="shared" si="31"/>
        <v>83131.839999999997</v>
      </c>
      <c r="N100" s="14">
        <f t="shared" si="32"/>
        <v>83131.839999999997</v>
      </c>
      <c r="O100" s="14">
        <f t="shared" si="33"/>
        <v>83131.839999999997</v>
      </c>
      <c r="P100" s="14">
        <f t="shared" si="34"/>
        <v>83131.839999999997</v>
      </c>
      <c r="Q100" s="14">
        <f t="shared" si="35"/>
        <v>83131.839999999997</v>
      </c>
      <c r="R100" s="14">
        <f t="shared" si="36"/>
        <v>83131.839999999997</v>
      </c>
      <c r="S100" s="14">
        <f t="shared" si="37"/>
        <v>83131.839999999997</v>
      </c>
      <c r="T100" s="14">
        <f t="shared" si="38"/>
        <v>83131.839999999997</v>
      </c>
      <c r="U100" s="14">
        <f t="shared" si="39"/>
        <v>83131.839999999997</v>
      </c>
      <c r="V100" s="77">
        <f t="shared" si="40"/>
        <v>997582.07999999973</v>
      </c>
    </row>
    <row r="101" spans="1:22" ht="15.75" outlineLevel="2" x14ac:dyDescent="0.25">
      <c r="A101" s="43">
        <v>6</v>
      </c>
      <c r="B101" s="12" t="s">
        <v>216</v>
      </c>
      <c r="C101" s="81"/>
      <c r="D101" s="66">
        <v>147</v>
      </c>
      <c r="E101" s="13" t="s">
        <v>8</v>
      </c>
      <c r="F101" s="13" t="s">
        <v>275</v>
      </c>
      <c r="G101" s="52">
        <v>1230500</v>
      </c>
      <c r="H101" s="52">
        <v>102541.67</v>
      </c>
      <c r="I101" s="51">
        <v>0.81071280000000001</v>
      </c>
      <c r="J101" s="14">
        <f t="shared" si="41"/>
        <v>83131.839999999997</v>
      </c>
      <c r="K101" s="14">
        <f t="shared" si="29"/>
        <v>83131.839999999997</v>
      </c>
      <c r="L101" s="14">
        <f t="shared" si="30"/>
        <v>83131.839999999997</v>
      </c>
      <c r="M101" s="14">
        <f t="shared" si="31"/>
        <v>83131.839999999997</v>
      </c>
      <c r="N101" s="14">
        <f t="shared" si="32"/>
        <v>83131.839999999997</v>
      </c>
      <c r="O101" s="14">
        <f t="shared" si="33"/>
        <v>83131.839999999997</v>
      </c>
      <c r="P101" s="14">
        <f t="shared" si="34"/>
        <v>83131.839999999997</v>
      </c>
      <c r="Q101" s="14">
        <f t="shared" si="35"/>
        <v>83131.839999999997</v>
      </c>
      <c r="R101" s="14">
        <f t="shared" si="36"/>
        <v>83131.839999999997</v>
      </c>
      <c r="S101" s="14">
        <f t="shared" si="37"/>
        <v>83131.839999999997</v>
      </c>
      <c r="T101" s="14">
        <f t="shared" si="38"/>
        <v>83131.839999999997</v>
      </c>
      <c r="U101" s="14">
        <f t="shared" si="39"/>
        <v>83131.839999999997</v>
      </c>
      <c r="V101" s="77">
        <f t="shared" si="40"/>
        <v>997582.07999999973</v>
      </c>
    </row>
    <row r="102" spans="1:22" ht="15.75" outlineLevel="2" x14ac:dyDescent="0.25">
      <c r="A102" s="19">
        <v>7</v>
      </c>
      <c r="B102" s="12" t="s">
        <v>63</v>
      </c>
      <c r="C102" s="81"/>
      <c r="D102" s="66">
        <v>779</v>
      </c>
      <c r="E102" s="13" t="s">
        <v>8</v>
      </c>
      <c r="F102" s="13" t="s">
        <v>275</v>
      </c>
      <c r="G102" s="52">
        <v>1230500</v>
      </c>
      <c r="H102" s="52">
        <v>102541.67</v>
      </c>
      <c r="I102" s="51">
        <v>0.81071280000000001</v>
      </c>
      <c r="J102" s="14">
        <f t="shared" si="41"/>
        <v>83131.839999999997</v>
      </c>
      <c r="K102" s="14">
        <f t="shared" si="29"/>
        <v>83131.839999999997</v>
      </c>
      <c r="L102" s="14">
        <f t="shared" si="30"/>
        <v>83131.839999999997</v>
      </c>
      <c r="M102" s="14">
        <f t="shared" si="31"/>
        <v>83131.839999999997</v>
      </c>
      <c r="N102" s="14">
        <f t="shared" si="32"/>
        <v>83131.839999999997</v>
      </c>
      <c r="O102" s="14">
        <f t="shared" si="33"/>
        <v>83131.839999999997</v>
      </c>
      <c r="P102" s="14">
        <f t="shared" si="34"/>
        <v>83131.839999999997</v>
      </c>
      <c r="Q102" s="14">
        <f t="shared" si="35"/>
        <v>83131.839999999997</v>
      </c>
      <c r="R102" s="14">
        <f t="shared" si="36"/>
        <v>83131.839999999997</v>
      </c>
      <c r="S102" s="14">
        <f t="shared" si="37"/>
        <v>83131.839999999997</v>
      </c>
      <c r="T102" s="14">
        <f t="shared" si="38"/>
        <v>83131.839999999997</v>
      </c>
      <c r="U102" s="14">
        <f t="shared" si="39"/>
        <v>83131.839999999997</v>
      </c>
      <c r="V102" s="77">
        <f t="shared" si="40"/>
        <v>997582.07999999973</v>
      </c>
    </row>
    <row r="103" spans="1:22" ht="15.75" outlineLevel="2" x14ac:dyDescent="0.25">
      <c r="A103" s="19">
        <v>8</v>
      </c>
      <c r="B103" s="12" t="s">
        <v>64</v>
      </c>
      <c r="C103" s="81"/>
      <c r="D103" s="66">
        <v>603</v>
      </c>
      <c r="E103" s="13" t="s">
        <v>8</v>
      </c>
      <c r="F103" s="13" t="s">
        <v>275</v>
      </c>
      <c r="G103" s="52">
        <v>1230500</v>
      </c>
      <c r="H103" s="52">
        <v>102541.67</v>
      </c>
      <c r="I103" s="51">
        <v>0.81071280000000001</v>
      </c>
      <c r="J103" s="14">
        <f t="shared" si="41"/>
        <v>83131.839999999997</v>
      </c>
      <c r="K103" s="14">
        <f t="shared" si="29"/>
        <v>83131.839999999997</v>
      </c>
      <c r="L103" s="14">
        <f t="shared" si="30"/>
        <v>83131.839999999997</v>
      </c>
      <c r="M103" s="14">
        <f t="shared" si="31"/>
        <v>83131.839999999997</v>
      </c>
      <c r="N103" s="14">
        <f t="shared" si="32"/>
        <v>83131.839999999997</v>
      </c>
      <c r="O103" s="14">
        <f t="shared" si="33"/>
        <v>83131.839999999997</v>
      </c>
      <c r="P103" s="14">
        <f t="shared" si="34"/>
        <v>83131.839999999997</v>
      </c>
      <c r="Q103" s="14">
        <f t="shared" si="35"/>
        <v>83131.839999999997</v>
      </c>
      <c r="R103" s="14">
        <f t="shared" si="36"/>
        <v>83131.839999999997</v>
      </c>
      <c r="S103" s="14">
        <f t="shared" si="37"/>
        <v>83131.839999999997</v>
      </c>
      <c r="T103" s="14">
        <f t="shared" si="38"/>
        <v>83131.839999999997</v>
      </c>
      <c r="U103" s="14">
        <f t="shared" si="39"/>
        <v>83131.839999999997</v>
      </c>
      <c r="V103" s="77">
        <f t="shared" si="40"/>
        <v>997582.07999999973</v>
      </c>
    </row>
    <row r="104" spans="1:22" ht="15.75" outlineLevel="2" x14ac:dyDescent="0.25">
      <c r="A104" s="19">
        <v>9</v>
      </c>
      <c r="B104" s="12" t="s">
        <v>245</v>
      </c>
      <c r="C104" s="81"/>
      <c r="D104" s="66">
        <v>540</v>
      </c>
      <c r="E104" s="13" t="s">
        <v>8</v>
      </c>
      <c r="F104" s="13" t="s">
        <v>275</v>
      </c>
      <c r="G104" s="52">
        <v>1230500</v>
      </c>
      <c r="H104" s="52">
        <v>102541.67</v>
      </c>
      <c r="I104" s="51">
        <v>0.24349999999999999</v>
      </c>
      <c r="J104" s="14">
        <f t="shared" si="41"/>
        <v>24968.9</v>
      </c>
      <c r="K104" s="14">
        <f t="shared" si="29"/>
        <v>24968.9</v>
      </c>
      <c r="L104" s="14">
        <f t="shared" si="30"/>
        <v>24968.9</v>
      </c>
      <c r="M104" s="14">
        <f t="shared" si="31"/>
        <v>24968.9</v>
      </c>
      <c r="N104" s="14">
        <f t="shared" si="32"/>
        <v>24968.9</v>
      </c>
      <c r="O104" s="14">
        <f t="shared" si="33"/>
        <v>24968.9</v>
      </c>
      <c r="P104" s="14">
        <f t="shared" si="34"/>
        <v>24968.9</v>
      </c>
      <c r="Q104" s="14">
        <f t="shared" si="35"/>
        <v>24968.9</v>
      </c>
      <c r="R104" s="14">
        <f t="shared" si="36"/>
        <v>24968.9</v>
      </c>
      <c r="S104" s="14">
        <f t="shared" si="37"/>
        <v>24968.9</v>
      </c>
      <c r="T104" s="14">
        <f t="shared" si="38"/>
        <v>24968.9</v>
      </c>
      <c r="U104" s="14">
        <f t="shared" si="39"/>
        <v>24968.9</v>
      </c>
      <c r="V104" s="77">
        <f t="shared" si="40"/>
        <v>299626.8</v>
      </c>
    </row>
    <row r="105" spans="1:22" ht="15.75" outlineLevel="2" x14ac:dyDescent="0.25">
      <c r="A105" s="19">
        <v>10</v>
      </c>
      <c r="B105" s="12" t="s">
        <v>246</v>
      </c>
      <c r="C105" s="81"/>
      <c r="D105" s="66">
        <v>218</v>
      </c>
      <c r="E105" s="13" t="s">
        <v>8</v>
      </c>
      <c r="F105" s="13" t="s">
        <v>275</v>
      </c>
      <c r="G105" s="52">
        <v>1230500</v>
      </c>
      <c r="H105" s="52">
        <v>102541.67</v>
      </c>
      <c r="I105" s="51">
        <v>0.52710639999999997</v>
      </c>
      <c r="J105" s="14">
        <f t="shared" si="41"/>
        <v>54050.37</v>
      </c>
      <c r="K105" s="14">
        <f t="shared" si="29"/>
        <v>54050.37</v>
      </c>
      <c r="L105" s="14">
        <f t="shared" si="30"/>
        <v>54050.37</v>
      </c>
      <c r="M105" s="14">
        <f t="shared" si="31"/>
        <v>54050.37</v>
      </c>
      <c r="N105" s="14">
        <f t="shared" si="32"/>
        <v>54050.37</v>
      </c>
      <c r="O105" s="14">
        <f t="shared" si="33"/>
        <v>54050.37</v>
      </c>
      <c r="P105" s="14">
        <f t="shared" si="34"/>
        <v>54050.37</v>
      </c>
      <c r="Q105" s="14">
        <f t="shared" si="35"/>
        <v>54050.37</v>
      </c>
      <c r="R105" s="14">
        <f t="shared" si="36"/>
        <v>54050.37</v>
      </c>
      <c r="S105" s="14">
        <f t="shared" si="37"/>
        <v>54050.37</v>
      </c>
      <c r="T105" s="14">
        <f t="shared" si="38"/>
        <v>54050.37</v>
      </c>
      <c r="U105" s="14">
        <f t="shared" si="39"/>
        <v>54050.37</v>
      </c>
      <c r="V105" s="77">
        <f t="shared" si="40"/>
        <v>648604.44000000006</v>
      </c>
    </row>
    <row r="106" spans="1:22" ht="15.75" outlineLevel="2" x14ac:dyDescent="0.25">
      <c r="A106" s="19">
        <v>11</v>
      </c>
      <c r="B106" s="12" t="s">
        <v>7</v>
      </c>
      <c r="C106" s="81"/>
      <c r="D106" s="66">
        <v>275</v>
      </c>
      <c r="E106" s="13" t="s">
        <v>8</v>
      </c>
      <c r="F106" s="13" t="s">
        <v>275</v>
      </c>
      <c r="G106" s="52">
        <v>1230500</v>
      </c>
      <c r="H106" s="52">
        <v>102541.67</v>
      </c>
      <c r="I106" s="51">
        <v>0.81071280000000001</v>
      </c>
      <c r="J106" s="14">
        <f t="shared" si="41"/>
        <v>83131.839999999997</v>
      </c>
      <c r="K106" s="14">
        <f t="shared" si="29"/>
        <v>83131.839999999997</v>
      </c>
      <c r="L106" s="14">
        <f t="shared" si="30"/>
        <v>83131.839999999997</v>
      </c>
      <c r="M106" s="14">
        <f t="shared" si="31"/>
        <v>83131.839999999997</v>
      </c>
      <c r="N106" s="14">
        <f t="shared" si="32"/>
        <v>83131.839999999997</v>
      </c>
      <c r="O106" s="14">
        <f t="shared" si="33"/>
        <v>83131.839999999997</v>
      </c>
      <c r="P106" s="14">
        <f t="shared" si="34"/>
        <v>83131.839999999997</v>
      </c>
      <c r="Q106" s="14">
        <f t="shared" si="35"/>
        <v>83131.839999999997</v>
      </c>
      <c r="R106" s="14">
        <f t="shared" si="36"/>
        <v>83131.839999999997</v>
      </c>
      <c r="S106" s="14">
        <f t="shared" si="37"/>
        <v>83131.839999999997</v>
      </c>
      <c r="T106" s="14">
        <f t="shared" si="38"/>
        <v>83131.839999999997</v>
      </c>
      <c r="U106" s="14">
        <f t="shared" si="39"/>
        <v>83131.839999999997</v>
      </c>
      <c r="V106" s="77">
        <f t="shared" si="40"/>
        <v>997582.07999999973</v>
      </c>
    </row>
    <row r="107" spans="1:22" ht="15.75" outlineLevel="2" x14ac:dyDescent="0.25">
      <c r="A107" s="19">
        <v>12</v>
      </c>
      <c r="B107" s="12" t="s">
        <v>111</v>
      </c>
      <c r="C107" s="81"/>
      <c r="D107" s="66">
        <v>696</v>
      </c>
      <c r="E107" s="13" t="s">
        <v>8</v>
      </c>
      <c r="F107" s="13" t="s">
        <v>275</v>
      </c>
      <c r="G107" s="52">
        <v>1230500</v>
      </c>
      <c r="H107" s="52">
        <v>102541.67</v>
      </c>
      <c r="I107" s="51">
        <v>0.81071280000000001</v>
      </c>
      <c r="J107" s="14">
        <f t="shared" si="41"/>
        <v>83131.839999999997</v>
      </c>
      <c r="K107" s="14">
        <f t="shared" si="29"/>
        <v>83131.839999999997</v>
      </c>
      <c r="L107" s="14">
        <f t="shared" si="30"/>
        <v>83131.839999999997</v>
      </c>
      <c r="M107" s="14">
        <f t="shared" si="31"/>
        <v>83131.839999999997</v>
      </c>
      <c r="N107" s="14">
        <f t="shared" si="32"/>
        <v>83131.839999999997</v>
      </c>
      <c r="O107" s="14">
        <f t="shared" si="33"/>
        <v>83131.839999999997</v>
      </c>
      <c r="P107" s="14">
        <f t="shared" si="34"/>
        <v>83131.839999999997</v>
      </c>
      <c r="Q107" s="14">
        <f t="shared" si="35"/>
        <v>83131.839999999997</v>
      </c>
      <c r="R107" s="14">
        <f t="shared" si="36"/>
        <v>83131.839999999997</v>
      </c>
      <c r="S107" s="14">
        <f t="shared" si="37"/>
        <v>83131.839999999997</v>
      </c>
      <c r="T107" s="14">
        <f t="shared" si="38"/>
        <v>83131.839999999997</v>
      </c>
      <c r="U107" s="14">
        <f t="shared" si="39"/>
        <v>83131.839999999997</v>
      </c>
      <c r="V107" s="77">
        <f t="shared" si="40"/>
        <v>997582.07999999973</v>
      </c>
    </row>
    <row r="108" spans="1:22" ht="18.75" outlineLevel="1" x14ac:dyDescent="0.25">
      <c r="A108" s="18"/>
      <c r="B108" s="21" t="s">
        <v>21</v>
      </c>
      <c r="C108" s="23">
        <v>2</v>
      </c>
      <c r="D108" s="23">
        <f t="shared" ref="D108" si="49">D109+D110</f>
        <v>1861</v>
      </c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79">
        <f t="shared" ref="V108" si="50">V109+V110</f>
        <v>2594368.7999999993</v>
      </c>
    </row>
    <row r="109" spans="1:22" ht="15.75" outlineLevel="2" x14ac:dyDescent="0.25">
      <c r="A109" s="10">
        <v>13</v>
      </c>
      <c r="B109" s="12" t="s">
        <v>65</v>
      </c>
      <c r="C109" s="81"/>
      <c r="D109" s="41">
        <v>922</v>
      </c>
      <c r="E109" s="13" t="s">
        <v>8</v>
      </c>
      <c r="F109" s="13" t="s">
        <v>288</v>
      </c>
      <c r="G109" s="67">
        <v>2460900</v>
      </c>
      <c r="H109" s="67">
        <v>205075</v>
      </c>
      <c r="I109" s="51">
        <v>0.52711790000000003</v>
      </c>
      <c r="J109" s="14">
        <f t="shared" si="41"/>
        <v>108098.7</v>
      </c>
      <c r="K109" s="14">
        <f t="shared" si="29"/>
        <v>108098.7</v>
      </c>
      <c r="L109" s="14">
        <f t="shared" si="30"/>
        <v>108098.7</v>
      </c>
      <c r="M109" s="14">
        <f t="shared" si="31"/>
        <v>108098.7</v>
      </c>
      <c r="N109" s="14">
        <f t="shared" si="32"/>
        <v>108098.7</v>
      </c>
      <c r="O109" s="14">
        <f t="shared" si="33"/>
        <v>108098.7</v>
      </c>
      <c r="P109" s="14">
        <f t="shared" si="34"/>
        <v>108098.7</v>
      </c>
      <c r="Q109" s="14">
        <f t="shared" si="35"/>
        <v>108098.7</v>
      </c>
      <c r="R109" s="14">
        <f t="shared" si="36"/>
        <v>108098.7</v>
      </c>
      <c r="S109" s="14">
        <f t="shared" si="37"/>
        <v>108098.7</v>
      </c>
      <c r="T109" s="14">
        <f t="shared" si="38"/>
        <v>108098.7</v>
      </c>
      <c r="U109" s="14">
        <f t="shared" si="39"/>
        <v>108098.7</v>
      </c>
      <c r="V109" s="77">
        <f t="shared" si="40"/>
        <v>1297184.3999999997</v>
      </c>
    </row>
    <row r="110" spans="1:22" ht="15.75" outlineLevel="2" x14ac:dyDescent="0.25">
      <c r="A110" s="10">
        <v>14</v>
      </c>
      <c r="B110" s="12" t="s">
        <v>66</v>
      </c>
      <c r="C110" s="81"/>
      <c r="D110" s="41">
        <v>939</v>
      </c>
      <c r="E110" s="13" t="s">
        <v>8</v>
      </c>
      <c r="F110" s="13" t="s">
        <v>288</v>
      </c>
      <c r="G110" s="67">
        <v>2460900</v>
      </c>
      <c r="H110" s="67">
        <v>205075</v>
      </c>
      <c r="I110" s="51">
        <v>0.52711790000000003</v>
      </c>
      <c r="J110" s="14">
        <f t="shared" si="41"/>
        <v>108098.7</v>
      </c>
      <c r="K110" s="14">
        <f t="shared" si="29"/>
        <v>108098.7</v>
      </c>
      <c r="L110" s="14">
        <f t="shared" si="30"/>
        <v>108098.7</v>
      </c>
      <c r="M110" s="14">
        <f t="shared" si="31"/>
        <v>108098.7</v>
      </c>
      <c r="N110" s="14">
        <f t="shared" si="32"/>
        <v>108098.7</v>
      </c>
      <c r="O110" s="14">
        <f t="shared" si="33"/>
        <v>108098.7</v>
      </c>
      <c r="P110" s="14">
        <f t="shared" si="34"/>
        <v>108098.7</v>
      </c>
      <c r="Q110" s="14">
        <f t="shared" si="35"/>
        <v>108098.7</v>
      </c>
      <c r="R110" s="14">
        <f t="shared" si="36"/>
        <v>108098.7</v>
      </c>
      <c r="S110" s="14">
        <f t="shared" si="37"/>
        <v>108098.7</v>
      </c>
      <c r="T110" s="14">
        <f t="shared" si="38"/>
        <v>108098.7</v>
      </c>
      <c r="U110" s="14">
        <f t="shared" si="39"/>
        <v>108098.7</v>
      </c>
      <c r="V110" s="77">
        <f t="shared" si="40"/>
        <v>1297184.3999999997</v>
      </c>
    </row>
    <row r="111" spans="1:22" ht="15.75" x14ac:dyDescent="0.25">
      <c r="A111" s="15">
        <v>5</v>
      </c>
      <c r="B111" s="24" t="s">
        <v>67</v>
      </c>
      <c r="C111" s="70">
        <f>C112+C131+C135</f>
        <v>22</v>
      </c>
      <c r="D111" s="70">
        <f t="shared" ref="D111:V111" si="51">D112+D131+D135</f>
        <v>13111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76">
        <f t="shared" si="51"/>
        <v>22032443.039999999</v>
      </c>
    </row>
    <row r="112" spans="1:22" ht="18.75" outlineLevel="1" x14ac:dyDescent="0.25">
      <c r="A112" s="10"/>
      <c r="B112" s="21" t="s">
        <v>6</v>
      </c>
      <c r="C112" s="23">
        <v>18</v>
      </c>
      <c r="D112" s="71">
        <f t="shared" ref="D112" si="52">SUM(D113:D130)</f>
        <v>7881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79">
        <f t="shared" ref="V112" si="53">SUM(V113:V130)</f>
        <v>14990167.439999998</v>
      </c>
    </row>
    <row r="113" spans="1:27" ht="15.75" outlineLevel="2" x14ac:dyDescent="0.25">
      <c r="A113" s="44">
        <v>1</v>
      </c>
      <c r="B113" s="12" t="s">
        <v>68</v>
      </c>
      <c r="C113" s="81"/>
      <c r="D113" s="56">
        <v>126</v>
      </c>
      <c r="E113" s="13" t="s">
        <v>8</v>
      </c>
      <c r="F113" s="13" t="s">
        <v>275</v>
      </c>
      <c r="G113" s="52">
        <v>1230500</v>
      </c>
      <c r="H113" s="52">
        <v>102541.67</v>
      </c>
      <c r="I113" s="51">
        <v>0.81071280000000001</v>
      </c>
      <c r="J113" s="14">
        <f t="shared" si="41"/>
        <v>83131.839999999997</v>
      </c>
      <c r="K113" s="14">
        <f t="shared" si="29"/>
        <v>83131.839999999997</v>
      </c>
      <c r="L113" s="14">
        <f t="shared" si="30"/>
        <v>83131.839999999997</v>
      </c>
      <c r="M113" s="14">
        <f t="shared" si="31"/>
        <v>83131.839999999997</v>
      </c>
      <c r="N113" s="14">
        <f t="shared" si="32"/>
        <v>83131.839999999997</v>
      </c>
      <c r="O113" s="14">
        <f t="shared" si="33"/>
        <v>83131.839999999997</v>
      </c>
      <c r="P113" s="14">
        <f t="shared" si="34"/>
        <v>83131.839999999997</v>
      </c>
      <c r="Q113" s="14">
        <f t="shared" si="35"/>
        <v>83131.839999999997</v>
      </c>
      <c r="R113" s="14">
        <f t="shared" si="36"/>
        <v>83131.839999999997</v>
      </c>
      <c r="S113" s="14">
        <f t="shared" si="37"/>
        <v>83131.839999999997</v>
      </c>
      <c r="T113" s="14">
        <f t="shared" si="38"/>
        <v>83131.839999999997</v>
      </c>
      <c r="U113" s="14">
        <f t="shared" si="39"/>
        <v>83131.839999999997</v>
      </c>
      <c r="V113" s="77">
        <f t="shared" si="40"/>
        <v>997582.07999999973</v>
      </c>
      <c r="X113" s="48"/>
      <c r="AA113" s="17"/>
    </row>
    <row r="114" spans="1:27" ht="15.75" outlineLevel="2" x14ac:dyDescent="0.25">
      <c r="A114" s="44">
        <v>2</v>
      </c>
      <c r="B114" s="12" t="s">
        <v>69</v>
      </c>
      <c r="C114" s="81"/>
      <c r="D114" s="53">
        <v>207</v>
      </c>
      <c r="E114" s="13" t="s">
        <v>8</v>
      </c>
      <c r="F114" s="13" t="s">
        <v>275</v>
      </c>
      <c r="G114" s="52">
        <v>1230500</v>
      </c>
      <c r="H114" s="52">
        <v>102541.67</v>
      </c>
      <c r="I114" s="51">
        <v>0.38530320000000001</v>
      </c>
      <c r="J114" s="14">
        <f t="shared" si="41"/>
        <v>39509.629999999997</v>
      </c>
      <c r="K114" s="14">
        <f t="shared" si="29"/>
        <v>39509.629999999997</v>
      </c>
      <c r="L114" s="14">
        <f t="shared" si="30"/>
        <v>39509.629999999997</v>
      </c>
      <c r="M114" s="14">
        <f t="shared" si="31"/>
        <v>39509.629999999997</v>
      </c>
      <c r="N114" s="14">
        <f t="shared" si="32"/>
        <v>39509.629999999997</v>
      </c>
      <c r="O114" s="14">
        <f t="shared" si="33"/>
        <v>39509.629999999997</v>
      </c>
      <c r="P114" s="14">
        <f t="shared" si="34"/>
        <v>39509.629999999997</v>
      </c>
      <c r="Q114" s="14">
        <f t="shared" si="35"/>
        <v>39509.629999999997</v>
      </c>
      <c r="R114" s="14">
        <f t="shared" si="36"/>
        <v>39509.629999999997</v>
      </c>
      <c r="S114" s="14">
        <f t="shared" si="37"/>
        <v>39509.629999999997</v>
      </c>
      <c r="T114" s="14">
        <f t="shared" si="38"/>
        <v>39509.629999999997</v>
      </c>
      <c r="U114" s="14">
        <f t="shared" si="39"/>
        <v>39509.629999999997</v>
      </c>
      <c r="V114" s="77">
        <f t="shared" si="40"/>
        <v>474115.56</v>
      </c>
      <c r="X114" s="48"/>
      <c r="AA114" s="17"/>
    </row>
    <row r="115" spans="1:27" ht="15.75" outlineLevel="2" x14ac:dyDescent="0.25">
      <c r="A115" s="44">
        <v>3</v>
      </c>
      <c r="B115" s="12" t="s">
        <v>70</v>
      </c>
      <c r="C115" s="81"/>
      <c r="D115" s="53">
        <v>619</v>
      </c>
      <c r="E115" s="13" t="s">
        <v>8</v>
      </c>
      <c r="F115" s="13" t="s">
        <v>275</v>
      </c>
      <c r="G115" s="52">
        <v>1230500</v>
      </c>
      <c r="H115" s="52">
        <v>102541.67</v>
      </c>
      <c r="I115" s="51">
        <v>0.81071280000000001</v>
      </c>
      <c r="J115" s="14">
        <f t="shared" si="41"/>
        <v>83131.839999999997</v>
      </c>
      <c r="K115" s="14">
        <f t="shared" si="29"/>
        <v>83131.839999999997</v>
      </c>
      <c r="L115" s="14">
        <f t="shared" si="30"/>
        <v>83131.839999999997</v>
      </c>
      <c r="M115" s="14">
        <f t="shared" si="31"/>
        <v>83131.839999999997</v>
      </c>
      <c r="N115" s="14">
        <f t="shared" si="32"/>
        <v>83131.839999999997</v>
      </c>
      <c r="O115" s="14">
        <f t="shared" si="33"/>
        <v>83131.839999999997</v>
      </c>
      <c r="P115" s="14">
        <f t="shared" si="34"/>
        <v>83131.839999999997</v>
      </c>
      <c r="Q115" s="14">
        <f t="shared" si="35"/>
        <v>83131.839999999997</v>
      </c>
      <c r="R115" s="14">
        <f t="shared" si="36"/>
        <v>83131.839999999997</v>
      </c>
      <c r="S115" s="14">
        <f t="shared" si="37"/>
        <v>83131.839999999997</v>
      </c>
      <c r="T115" s="14">
        <f t="shared" si="38"/>
        <v>83131.839999999997</v>
      </c>
      <c r="U115" s="14">
        <f t="shared" si="39"/>
        <v>83131.839999999997</v>
      </c>
      <c r="V115" s="77">
        <f t="shared" si="40"/>
        <v>997582.07999999973</v>
      </c>
      <c r="X115" s="48"/>
      <c r="AA115" s="17"/>
    </row>
    <row r="116" spans="1:27" ht="15.75" outlineLevel="2" x14ac:dyDescent="0.25">
      <c r="A116" s="44">
        <v>4</v>
      </c>
      <c r="B116" s="12" t="s">
        <v>71</v>
      </c>
      <c r="C116" s="81"/>
      <c r="D116" s="53">
        <v>344</v>
      </c>
      <c r="E116" s="13" t="s">
        <v>8</v>
      </c>
      <c r="F116" s="13" t="s">
        <v>275</v>
      </c>
      <c r="G116" s="52">
        <v>1230500</v>
      </c>
      <c r="H116" s="52">
        <v>102541.67</v>
      </c>
      <c r="I116" s="51">
        <v>0.81071280000000001</v>
      </c>
      <c r="J116" s="14">
        <f t="shared" si="41"/>
        <v>83131.839999999997</v>
      </c>
      <c r="K116" s="14">
        <f t="shared" si="29"/>
        <v>83131.839999999997</v>
      </c>
      <c r="L116" s="14">
        <f t="shared" si="30"/>
        <v>83131.839999999997</v>
      </c>
      <c r="M116" s="14">
        <f t="shared" si="31"/>
        <v>83131.839999999997</v>
      </c>
      <c r="N116" s="14">
        <f t="shared" si="32"/>
        <v>83131.839999999997</v>
      </c>
      <c r="O116" s="14">
        <f t="shared" si="33"/>
        <v>83131.839999999997</v>
      </c>
      <c r="P116" s="14">
        <f t="shared" si="34"/>
        <v>83131.839999999997</v>
      </c>
      <c r="Q116" s="14">
        <f t="shared" si="35"/>
        <v>83131.839999999997</v>
      </c>
      <c r="R116" s="14">
        <f t="shared" si="36"/>
        <v>83131.839999999997</v>
      </c>
      <c r="S116" s="14">
        <f t="shared" si="37"/>
        <v>83131.839999999997</v>
      </c>
      <c r="T116" s="14">
        <f t="shared" si="38"/>
        <v>83131.839999999997</v>
      </c>
      <c r="U116" s="14">
        <f t="shared" si="39"/>
        <v>83131.839999999997</v>
      </c>
      <c r="V116" s="77">
        <f t="shared" si="40"/>
        <v>997582.07999999973</v>
      </c>
      <c r="X116" s="48"/>
      <c r="AA116" s="17"/>
    </row>
    <row r="117" spans="1:27" ht="15.75" outlineLevel="2" x14ac:dyDescent="0.25">
      <c r="A117" s="10">
        <v>5</v>
      </c>
      <c r="B117" s="12" t="s">
        <v>72</v>
      </c>
      <c r="C117" s="81"/>
      <c r="D117" s="53">
        <v>298</v>
      </c>
      <c r="E117" s="13" t="s">
        <v>8</v>
      </c>
      <c r="F117" s="13" t="s">
        <v>275</v>
      </c>
      <c r="G117" s="52">
        <v>1230500</v>
      </c>
      <c r="H117" s="52">
        <v>102541.67</v>
      </c>
      <c r="I117" s="51">
        <v>0.81071280000000001</v>
      </c>
      <c r="J117" s="14">
        <f t="shared" si="41"/>
        <v>83131.839999999997</v>
      </c>
      <c r="K117" s="14">
        <f t="shared" si="29"/>
        <v>83131.839999999997</v>
      </c>
      <c r="L117" s="14">
        <f t="shared" si="30"/>
        <v>83131.839999999997</v>
      </c>
      <c r="M117" s="14">
        <f t="shared" si="31"/>
        <v>83131.839999999997</v>
      </c>
      <c r="N117" s="14">
        <f t="shared" si="32"/>
        <v>83131.839999999997</v>
      </c>
      <c r="O117" s="14">
        <f t="shared" si="33"/>
        <v>83131.839999999997</v>
      </c>
      <c r="P117" s="14">
        <f t="shared" si="34"/>
        <v>83131.839999999997</v>
      </c>
      <c r="Q117" s="14">
        <f t="shared" si="35"/>
        <v>83131.839999999997</v>
      </c>
      <c r="R117" s="14">
        <f t="shared" si="36"/>
        <v>83131.839999999997</v>
      </c>
      <c r="S117" s="14">
        <f t="shared" si="37"/>
        <v>83131.839999999997</v>
      </c>
      <c r="T117" s="14">
        <f t="shared" si="38"/>
        <v>83131.839999999997</v>
      </c>
      <c r="U117" s="14">
        <f t="shared" si="39"/>
        <v>83131.839999999997</v>
      </c>
      <c r="V117" s="77">
        <f t="shared" si="40"/>
        <v>997582.07999999973</v>
      </c>
      <c r="X117" s="48"/>
      <c r="AA117" s="17"/>
    </row>
    <row r="118" spans="1:27" ht="15.75" outlineLevel="2" x14ac:dyDescent="0.25">
      <c r="A118" s="10">
        <v>6</v>
      </c>
      <c r="B118" s="12" t="s">
        <v>73</v>
      </c>
      <c r="C118" s="81"/>
      <c r="D118" s="53">
        <v>541</v>
      </c>
      <c r="E118" s="13" t="s">
        <v>8</v>
      </c>
      <c r="F118" s="13" t="s">
        <v>275</v>
      </c>
      <c r="G118" s="52">
        <v>1230500</v>
      </c>
      <c r="H118" s="52">
        <v>102541.67</v>
      </c>
      <c r="I118" s="51">
        <v>0.52710639999999997</v>
      </c>
      <c r="J118" s="14">
        <f t="shared" si="41"/>
        <v>54050.37</v>
      </c>
      <c r="K118" s="14">
        <f t="shared" si="29"/>
        <v>54050.37</v>
      </c>
      <c r="L118" s="14">
        <f t="shared" si="30"/>
        <v>54050.37</v>
      </c>
      <c r="M118" s="14">
        <f t="shared" si="31"/>
        <v>54050.37</v>
      </c>
      <c r="N118" s="14">
        <f t="shared" si="32"/>
        <v>54050.37</v>
      </c>
      <c r="O118" s="14">
        <f t="shared" si="33"/>
        <v>54050.37</v>
      </c>
      <c r="P118" s="14">
        <f t="shared" si="34"/>
        <v>54050.37</v>
      </c>
      <c r="Q118" s="14">
        <f t="shared" si="35"/>
        <v>54050.37</v>
      </c>
      <c r="R118" s="14">
        <f t="shared" si="36"/>
        <v>54050.37</v>
      </c>
      <c r="S118" s="14">
        <f t="shared" si="37"/>
        <v>54050.37</v>
      </c>
      <c r="T118" s="14">
        <f t="shared" si="38"/>
        <v>54050.37</v>
      </c>
      <c r="U118" s="14">
        <f t="shared" si="39"/>
        <v>54050.37</v>
      </c>
      <c r="V118" s="77">
        <f t="shared" si="40"/>
        <v>648604.44000000006</v>
      </c>
      <c r="X118" s="48"/>
      <c r="AA118" s="17"/>
    </row>
    <row r="119" spans="1:27" ht="15.75" outlineLevel="2" x14ac:dyDescent="0.25">
      <c r="A119" s="10">
        <v>7</v>
      </c>
      <c r="B119" s="12" t="s">
        <v>74</v>
      </c>
      <c r="C119" s="81"/>
      <c r="D119" s="53">
        <v>417</v>
      </c>
      <c r="E119" s="13" t="s">
        <v>8</v>
      </c>
      <c r="F119" s="13" t="s">
        <v>275</v>
      </c>
      <c r="G119" s="52">
        <v>1230500</v>
      </c>
      <c r="H119" s="52">
        <v>102541.67</v>
      </c>
      <c r="I119" s="51">
        <v>0.81071280000000001</v>
      </c>
      <c r="J119" s="14">
        <f t="shared" si="41"/>
        <v>83131.839999999997</v>
      </c>
      <c r="K119" s="14">
        <f t="shared" si="29"/>
        <v>83131.839999999997</v>
      </c>
      <c r="L119" s="14">
        <f t="shared" si="30"/>
        <v>83131.839999999997</v>
      </c>
      <c r="M119" s="14">
        <f t="shared" si="31"/>
        <v>83131.839999999997</v>
      </c>
      <c r="N119" s="14">
        <f t="shared" si="32"/>
        <v>83131.839999999997</v>
      </c>
      <c r="O119" s="14">
        <f t="shared" si="33"/>
        <v>83131.839999999997</v>
      </c>
      <c r="P119" s="14">
        <f t="shared" si="34"/>
        <v>83131.839999999997</v>
      </c>
      <c r="Q119" s="14">
        <f t="shared" si="35"/>
        <v>83131.839999999997</v>
      </c>
      <c r="R119" s="14">
        <f t="shared" si="36"/>
        <v>83131.839999999997</v>
      </c>
      <c r="S119" s="14">
        <f t="shared" si="37"/>
        <v>83131.839999999997</v>
      </c>
      <c r="T119" s="14">
        <f t="shared" si="38"/>
        <v>83131.839999999997</v>
      </c>
      <c r="U119" s="14">
        <f t="shared" si="39"/>
        <v>83131.839999999997</v>
      </c>
      <c r="V119" s="77">
        <f t="shared" si="40"/>
        <v>997582.07999999973</v>
      </c>
      <c r="X119" s="48"/>
      <c r="AA119" s="17"/>
    </row>
    <row r="120" spans="1:27" ht="15.75" outlineLevel="2" x14ac:dyDescent="0.25">
      <c r="A120" s="10">
        <v>8</v>
      </c>
      <c r="B120" s="12" t="s">
        <v>75</v>
      </c>
      <c r="C120" s="81"/>
      <c r="D120" s="53">
        <v>505</v>
      </c>
      <c r="E120" s="13" t="s">
        <v>8</v>
      </c>
      <c r="F120" s="13" t="s">
        <v>275</v>
      </c>
      <c r="G120" s="52">
        <v>1230500</v>
      </c>
      <c r="H120" s="52">
        <v>102541.67</v>
      </c>
      <c r="I120" s="51">
        <v>0.81071280000000001</v>
      </c>
      <c r="J120" s="14">
        <f t="shared" si="41"/>
        <v>83131.839999999997</v>
      </c>
      <c r="K120" s="14">
        <f t="shared" si="29"/>
        <v>83131.839999999997</v>
      </c>
      <c r="L120" s="14">
        <f t="shared" si="30"/>
        <v>83131.839999999997</v>
      </c>
      <c r="M120" s="14">
        <f t="shared" si="31"/>
        <v>83131.839999999997</v>
      </c>
      <c r="N120" s="14">
        <f t="shared" si="32"/>
        <v>83131.839999999997</v>
      </c>
      <c r="O120" s="14">
        <f t="shared" si="33"/>
        <v>83131.839999999997</v>
      </c>
      <c r="P120" s="14">
        <f t="shared" si="34"/>
        <v>83131.839999999997</v>
      </c>
      <c r="Q120" s="14">
        <f t="shared" si="35"/>
        <v>83131.839999999997</v>
      </c>
      <c r="R120" s="14">
        <f t="shared" si="36"/>
        <v>83131.839999999997</v>
      </c>
      <c r="S120" s="14">
        <f t="shared" si="37"/>
        <v>83131.839999999997</v>
      </c>
      <c r="T120" s="14">
        <f t="shared" si="38"/>
        <v>83131.839999999997</v>
      </c>
      <c r="U120" s="14">
        <f t="shared" si="39"/>
        <v>83131.839999999997</v>
      </c>
      <c r="V120" s="77">
        <f t="shared" si="40"/>
        <v>997582.07999999973</v>
      </c>
      <c r="X120" s="48"/>
      <c r="AA120" s="17"/>
    </row>
    <row r="121" spans="1:27" ht="15.75" outlineLevel="2" x14ac:dyDescent="0.25">
      <c r="A121" s="10">
        <v>9</v>
      </c>
      <c r="B121" s="12" t="s">
        <v>76</v>
      </c>
      <c r="C121" s="81"/>
      <c r="D121" s="53">
        <v>839</v>
      </c>
      <c r="E121" s="13" t="s">
        <v>8</v>
      </c>
      <c r="F121" s="13" t="s">
        <v>275</v>
      </c>
      <c r="G121" s="52">
        <v>1230500</v>
      </c>
      <c r="H121" s="52">
        <v>102541.67</v>
      </c>
      <c r="I121" s="51">
        <v>0.52710639999999997</v>
      </c>
      <c r="J121" s="14">
        <f t="shared" si="41"/>
        <v>54050.37</v>
      </c>
      <c r="K121" s="14">
        <f t="shared" si="29"/>
        <v>54050.37</v>
      </c>
      <c r="L121" s="14">
        <f t="shared" si="30"/>
        <v>54050.37</v>
      </c>
      <c r="M121" s="14">
        <f t="shared" si="31"/>
        <v>54050.37</v>
      </c>
      <c r="N121" s="14">
        <f t="shared" si="32"/>
        <v>54050.37</v>
      </c>
      <c r="O121" s="14">
        <f t="shared" si="33"/>
        <v>54050.37</v>
      </c>
      <c r="P121" s="14">
        <f t="shared" si="34"/>
        <v>54050.37</v>
      </c>
      <c r="Q121" s="14">
        <f t="shared" si="35"/>
        <v>54050.37</v>
      </c>
      <c r="R121" s="14">
        <f t="shared" si="36"/>
        <v>54050.37</v>
      </c>
      <c r="S121" s="14">
        <f t="shared" si="37"/>
        <v>54050.37</v>
      </c>
      <c r="T121" s="14">
        <f t="shared" si="38"/>
        <v>54050.37</v>
      </c>
      <c r="U121" s="14">
        <f t="shared" si="39"/>
        <v>54050.37</v>
      </c>
      <c r="V121" s="77">
        <f t="shared" si="40"/>
        <v>648604.44000000006</v>
      </c>
      <c r="X121" s="48"/>
      <c r="AA121" s="17"/>
    </row>
    <row r="122" spans="1:27" ht="15.75" outlineLevel="2" x14ac:dyDescent="0.25">
      <c r="A122" s="10">
        <v>10</v>
      </c>
      <c r="B122" s="12" t="s">
        <v>77</v>
      </c>
      <c r="C122" s="81"/>
      <c r="D122" s="53">
        <v>283</v>
      </c>
      <c r="E122" s="13" t="s">
        <v>8</v>
      </c>
      <c r="F122" s="13" t="s">
        <v>275</v>
      </c>
      <c r="G122" s="52">
        <v>1230500</v>
      </c>
      <c r="H122" s="52">
        <v>102541.67</v>
      </c>
      <c r="I122" s="51">
        <v>0.81071280000000001</v>
      </c>
      <c r="J122" s="14">
        <f t="shared" si="41"/>
        <v>83131.839999999997</v>
      </c>
      <c r="K122" s="14">
        <f t="shared" si="29"/>
        <v>83131.839999999997</v>
      </c>
      <c r="L122" s="14">
        <f t="shared" si="30"/>
        <v>83131.839999999997</v>
      </c>
      <c r="M122" s="14">
        <f t="shared" si="31"/>
        <v>83131.839999999997</v>
      </c>
      <c r="N122" s="14">
        <f t="shared" si="32"/>
        <v>83131.839999999997</v>
      </c>
      <c r="O122" s="14">
        <f t="shared" si="33"/>
        <v>83131.839999999997</v>
      </c>
      <c r="P122" s="14">
        <f t="shared" si="34"/>
        <v>83131.839999999997</v>
      </c>
      <c r="Q122" s="14">
        <f t="shared" si="35"/>
        <v>83131.839999999997</v>
      </c>
      <c r="R122" s="14">
        <f t="shared" si="36"/>
        <v>83131.839999999997</v>
      </c>
      <c r="S122" s="14">
        <f t="shared" si="37"/>
        <v>83131.839999999997</v>
      </c>
      <c r="T122" s="14">
        <f t="shared" si="38"/>
        <v>83131.839999999997</v>
      </c>
      <c r="U122" s="14">
        <f t="shared" si="39"/>
        <v>83131.839999999997</v>
      </c>
      <c r="V122" s="77">
        <f t="shared" si="40"/>
        <v>997582.07999999973</v>
      </c>
      <c r="X122" s="48"/>
      <c r="AA122" s="17"/>
    </row>
    <row r="123" spans="1:27" ht="15.75" outlineLevel="2" x14ac:dyDescent="0.25">
      <c r="A123" s="10">
        <v>11</v>
      </c>
      <c r="B123" s="12" t="s">
        <v>78</v>
      </c>
      <c r="C123" s="81"/>
      <c r="D123" s="53">
        <v>607</v>
      </c>
      <c r="E123" s="13" t="s">
        <v>8</v>
      </c>
      <c r="F123" s="13" t="s">
        <v>275</v>
      </c>
      <c r="G123" s="52">
        <v>1230500</v>
      </c>
      <c r="H123" s="52">
        <v>102541.67</v>
      </c>
      <c r="I123" s="51">
        <v>0.81071280000000001</v>
      </c>
      <c r="J123" s="14">
        <f t="shared" si="41"/>
        <v>83131.839999999997</v>
      </c>
      <c r="K123" s="14">
        <f t="shared" si="29"/>
        <v>83131.839999999997</v>
      </c>
      <c r="L123" s="14">
        <f t="shared" si="30"/>
        <v>83131.839999999997</v>
      </c>
      <c r="M123" s="14">
        <f t="shared" si="31"/>
        <v>83131.839999999997</v>
      </c>
      <c r="N123" s="14">
        <f t="shared" si="32"/>
        <v>83131.839999999997</v>
      </c>
      <c r="O123" s="14">
        <f t="shared" si="33"/>
        <v>83131.839999999997</v>
      </c>
      <c r="P123" s="14">
        <f t="shared" si="34"/>
        <v>83131.839999999997</v>
      </c>
      <c r="Q123" s="14">
        <f t="shared" si="35"/>
        <v>83131.839999999997</v>
      </c>
      <c r="R123" s="14">
        <f t="shared" si="36"/>
        <v>83131.839999999997</v>
      </c>
      <c r="S123" s="14">
        <f t="shared" si="37"/>
        <v>83131.839999999997</v>
      </c>
      <c r="T123" s="14">
        <f t="shared" si="38"/>
        <v>83131.839999999997</v>
      </c>
      <c r="U123" s="14">
        <f t="shared" si="39"/>
        <v>83131.839999999997</v>
      </c>
      <c r="V123" s="77">
        <f t="shared" si="40"/>
        <v>997582.07999999973</v>
      </c>
      <c r="X123" s="48"/>
      <c r="AA123" s="17"/>
    </row>
    <row r="124" spans="1:27" ht="15.75" outlineLevel="2" x14ac:dyDescent="0.25">
      <c r="A124" s="46">
        <v>12</v>
      </c>
      <c r="B124" s="47" t="s">
        <v>80</v>
      </c>
      <c r="C124" s="83"/>
      <c r="D124" s="62">
        <v>618</v>
      </c>
      <c r="E124" s="16" t="s">
        <v>8</v>
      </c>
      <c r="F124" s="13" t="s">
        <v>275</v>
      </c>
      <c r="G124" s="52">
        <v>1230500</v>
      </c>
      <c r="H124" s="52">
        <v>102541.67</v>
      </c>
      <c r="I124" s="51">
        <v>0.81071280000000001</v>
      </c>
      <c r="J124" s="14">
        <f t="shared" si="41"/>
        <v>83131.839999999997</v>
      </c>
      <c r="K124" s="14">
        <f t="shared" si="29"/>
        <v>83131.839999999997</v>
      </c>
      <c r="L124" s="14">
        <f t="shared" si="30"/>
        <v>83131.839999999997</v>
      </c>
      <c r="M124" s="14">
        <f t="shared" si="31"/>
        <v>83131.839999999997</v>
      </c>
      <c r="N124" s="14">
        <f t="shared" si="32"/>
        <v>83131.839999999997</v>
      </c>
      <c r="O124" s="14">
        <f t="shared" si="33"/>
        <v>83131.839999999997</v>
      </c>
      <c r="P124" s="14">
        <f t="shared" si="34"/>
        <v>83131.839999999997</v>
      </c>
      <c r="Q124" s="14">
        <f t="shared" si="35"/>
        <v>83131.839999999997</v>
      </c>
      <c r="R124" s="14">
        <f t="shared" si="36"/>
        <v>83131.839999999997</v>
      </c>
      <c r="S124" s="14">
        <f t="shared" si="37"/>
        <v>83131.839999999997</v>
      </c>
      <c r="T124" s="14">
        <f t="shared" si="38"/>
        <v>83131.839999999997</v>
      </c>
      <c r="U124" s="14">
        <f t="shared" si="39"/>
        <v>83131.839999999997</v>
      </c>
      <c r="V124" s="77">
        <f t="shared" si="40"/>
        <v>997582.07999999973</v>
      </c>
      <c r="X124" s="48"/>
      <c r="AA124" s="17"/>
    </row>
    <row r="125" spans="1:27" ht="15.75" outlineLevel="2" x14ac:dyDescent="0.25">
      <c r="A125" s="10">
        <v>13</v>
      </c>
      <c r="B125" s="12" t="s">
        <v>217</v>
      </c>
      <c r="C125" s="81"/>
      <c r="D125" s="53">
        <v>624</v>
      </c>
      <c r="E125" s="13" t="s">
        <v>8</v>
      </c>
      <c r="F125" s="13" t="s">
        <v>275</v>
      </c>
      <c r="G125" s="52">
        <v>1230500</v>
      </c>
      <c r="H125" s="52">
        <v>102541.67</v>
      </c>
      <c r="I125" s="51">
        <v>0.52710639999999997</v>
      </c>
      <c r="J125" s="14">
        <f t="shared" si="41"/>
        <v>54050.37</v>
      </c>
      <c r="K125" s="14">
        <f t="shared" ref="K125:K186" si="54">J125</f>
        <v>54050.37</v>
      </c>
      <c r="L125" s="14">
        <f t="shared" ref="L125:L186" si="55">J125</f>
        <v>54050.37</v>
      </c>
      <c r="M125" s="14">
        <f t="shared" ref="M125:M186" si="56">J125</f>
        <v>54050.37</v>
      </c>
      <c r="N125" s="14">
        <f t="shared" ref="N125:N186" si="57">J125</f>
        <v>54050.37</v>
      </c>
      <c r="O125" s="14">
        <f t="shared" ref="O125:O186" si="58">J125</f>
        <v>54050.37</v>
      </c>
      <c r="P125" s="14">
        <f t="shared" ref="P125:P186" si="59">J125</f>
        <v>54050.37</v>
      </c>
      <c r="Q125" s="14">
        <f t="shared" ref="Q125:Q186" si="60">J125</f>
        <v>54050.37</v>
      </c>
      <c r="R125" s="14">
        <f t="shared" ref="R125:R186" si="61">J125</f>
        <v>54050.37</v>
      </c>
      <c r="S125" s="14">
        <f t="shared" ref="S125:S186" si="62">J125</f>
        <v>54050.37</v>
      </c>
      <c r="T125" s="14">
        <f t="shared" ref="T125:T186" si="63">J125</f>
        <v>54050.37</v>
      </c>
      <c r="U125" s="14">
        <f t="shared" ref="U125:U186" si="64">J125</f>
        <v>54050.37</v>
      </c>
      <c r="V125" s="77">
        <f t="shared" ref="V125:V186" si="65">J125+K125+L125+M125+N125+O125+P125+Q125+R125+S125+T125+U125</f>
        <v>648604.44000000006</v>
      </c>
      <c r="X125" s="48"/>
      <c r="AA125" s="17"/>
    </row>
    <row r="126" spans="1:27" ht="15.75" outlineLevel="2" x14ac:dyDescent="0.25">
      <c r="A126" s="10">
        <v>14</v>
      </c>
      <c r="B126" s="12" t="s">
        <v>218</v>
      </c>
      <c r="C126" s="81"/>
      <c r="D126" s="53">
        <v>348</v>
      </c>
      <c r="E126" s="13" t="s">
        <v>8</v>
      </c>
      <c r="F126" s="13" t="s">
        <v>275</v>
      </c>
      <c r="G126" s="52">
        <v>1230500</v>
      </c>
      <c r="H126" s="52">
        <v>102541.67</v>
      </c>
      <c r="I126" s="51">
        <v>0.52710639999999997</v>
      </c>
      <c r="J126" s="14">
        <f t="shared" si="41"/>
        <v>54050.37</v>
      </c>
      <c r="K126" s="14">
        <f t="shared" si="54"/>
        <v>54050.37</v>
      </c>
      <c r="L126" s="14">
        <f t="shared" si="55"/>
        <v>54050.37</v>
      </c>
      <c r="M126" s="14">
        <f t="shared" si="56"/>
        <v>54050.37</v>
      </c>
      <c r="N126" s="14">
        <f t="shared" si="57"/>
        <v>54050.37</v>
      </c>
      <c r="O126" s="14">
        <f t="shared" si="58"/>
        <v>54050.37</v>
      </c>
      <c r="P126" s="14">
        <f t="shared" si="59"/>
        <v>54050.37</v>
      </c>
      <c r="Q126" s="14">
        <f t="shared" si="60"/>
        <v>54050.37</v>
      </c>
      <c r="R126" s="14">
        <f t="shared" si="61"/>
        <v>54050.37</v>
      </c>
      <c r="S126" s="14">
        <f t="shared" si="62"/>
        <v>54050.37</v>
      </c>
      <c r="T126" s="14">
        <f t="shared" si="63"/>
        <v>54050.37</v>
      </c>
      <c r="U126" s="14">
        <f t="shared" si="64"/>
        <v>54050.37</v>
      </c>
      <c r="V126" s="77">
        <f t="shared" si="65"/>
        <v>648604.44000000006</v>
      </c>
      <c r="X126" s="48"/>
      <c r="AA126" s="17"/>
    </row>
    <row r="127" spans="1:27" ht="15.75" outlineLevel="2" x14ac:dyDescent="0.25">
      <c r="A127" s="10">
        <v>15</v>
      </c>
      <c r="B127" s="12" t="s">
        <v>219</v>
      </c>
      <c r="C127" s="81"/>
      <c r="D127" s="53">
        <v>217</v>
      </c>
      <c r="E127" s="13" t="s">
        <v>8</v>
      </c>
      <c r="F127" s="13" t="s">
        <v>275</v>
      </c>
      <c r="G127" s="52">
        <v>1230500</v>
      </c>
      <c r="H127" s="52">
        <v>102541.67</v>
      </c>
      <c r="I127" s="51">
        <v>0.52710639999999997</v>
      </c>
      <c r="J127" s="14">
        <f t="shared" si="41"/>
        <v>54050.37</v>
      </c>
      <c r="K127" s="14">
        <f t="shared" si="54"/>
        <v>54050.37</v>
      </c>
      <c r="L127" s="14">
        <f t="shared" si="55"/>
        <v>54050.37</v>
      </c>
      <c r="M127" s="14">
        <f t="shared" si="56"/>
        <v>54050.37</v>
      </c>
      <c r="N127" s="14">
        <f t="shared" si="57"/>
        <v>54050.37</v>
      </c>
      <c r="O127" s="14">
        <f t="shared" si="58"/>
        <v>54050.37</v>
      </c>
      <c r="P127" s="14">
        <f t="shared" si="59"/>
        <v>54050.37</v>
      </c>
      <c r="Q127" s="14">
        <f t="shared" si="60"/>
        <v>54050.37</v>
      </c>
      <c r="R127" s="14">
        <f t="shared" si="61"/>
        <v>54050.37</v>
      </c>
      <c r="S127" s="14">
        <f t="shared" si="62"/>
        <v>54050.37</v>
      </c>
      <c r="T127" s="14">
        <f t="shared" si="63"/>
        <v>54050.37</v>
      </c>
      <c r="U127" s="14">
        <f t="shared" si="64"/>
        <v>54050.37</v>
      </c>
      <c r="V127" s="77">
        <f t="shared" si="65"/>
        <v>648604.44000000006</v>
      </c>
      <c r="X127" s="48"/>
      <c r="AA127" s="17"/>
    </row>
    <row r="128" spans="1:27" ht="15.75" outlineLevel="2" x14ac:dyDescent="0.25">
      <c r="A128" s="10">
        <v>16</v>
      </c>
      <c r="B128" s="12" t="s">
        <v>220</v>
      </c>
      <c r="C128" s="81"/>
      <c r="D128" s="53">
        <v>332</v>
      </c>
      <c r="E128" s="13" t="s">
        <v>8</v>
      </c>
      <c r="F128" s="13" t="s">
        <v>275</v>
      </c>
      <c r="G128" s="52">
        <v>1230500</v>
      </c>
      <c r="H128" s="52">
        <v>102541.67</v>
      </c>
      <c r="I128" s="51">
        <v>0.52710639999999997</v>
      </c>
      <c r="J128" s="14">
        <f t="shared" si="41"/>
        <v>54050.37</v>
      </c>
      <c r="K128" s="14">
        <f t="shared" si="54"/>
        <v>54050.37</v>
      </c>
      <c r="L128" s="14">
        <f t="shared" si="55"/>
        <v>54050.37</v>
      </c>
      <c r="M128" s="14">
        <f t="shared" si="56"/>
        <v>54050.37</v>
      </c>
      <c r="N128" s="14">
        <f t="shared" si="57"/>
        <v>54050.37</v>
      </c>
      <c r="O128" s="14">
        <f t="shared" si="58"/>
        <v>54050.37</v>
      </c>
      <c r="P128" s="14">
        <f t="shared" si="59"/>
        <v>54050.37</v>
      </c>
      <c r="Q128" s="14">
        <f t="shared" si="60"/>
        <v>54050.37</v>
      </c>
      <c r="R128" s="14">
        <f t="shared" si="61"/>
        <v>54050.37</v>
      </c>
      <c r="S128" s="14">
        <f t="shared" si="62"/>
        <v>54050.37</v>
      </c>
      <c r="T128" s="14">
        <f t="shared" si="63"/>
        <v>54050.37</v>
      </c>
      <c r="U128" s="14">
        <f t="shared" si="64"/>
        <v>54050.37</v>
      </c>
      <c r="V128" s="77">
        <f t="shared" si="65"/>
        <v>648604.44000000006</v>
      </c>
      <c r="X128" s="48"/>
      <c r="AA128" s="17"/>
    </row>
    <row r="129" spans="1:27" ht="15.75" outlineLevel="2" x14ac:dyDescent="0.25">
      <c r="A129" s="10">
        <v>17</v>
      </c>
      <c r="B129" s="12" t="s">
        <v>221</v>
      </c>
      <c r="C129" s="81"/>
      <c r="D129" s="53">
        <v>180</v>
      </c>
      <c r="E129" s="13" t="s">
        <v>8</v>
      </c>
      <c r="F129" s="13" t="s">
        <v>275</v>
      </c>
      <c r="G129" s="52">
        <v>1230500</v>
      </c>
      <c r="H129" s="52">
        <v>102541.67</v>
      </c>
      <c r="I129" s="51">
        <v>0.52710639999999997</v>
      </c>
      <c r="J129" s="14">
        <f t="shared" si="41"/>
        <v>54050.37</v>
      </c>
      <c r="K129" s="14">
        <f t="shared" si="54"/>
        <v>54050.37</v>
      </c>
      <c r="L129" s="14">
        <f t="shared" si="55"/>
        <v>54050.37</v>
      </c>
      <c r="M129" s="14">
        <f t="shared" si="56"/>
        <v>54050.37</v>
      </c>
      <c r="N129" s="14">
        <f t="shared" si="57"/>
        <v>54050.37</v>
      </c>
      <c r="O129" s="14">
        <f t="shared" si="58"/>
        <v>54050.37</v>
      </c>
      <c r="P129" s="14">
        <f t="shared" si="59"/>
        <v>54050.37</v>
      </c>
      <c r="Q129" s="14">
        <f t="shared" si="60"/>
        <v>54050.37</v>
      </c>
      <c r="R129" s="14">
        <f t="shared" si="61"/>
        <v>54050.37</v>
      </c>
      <c r="S129" s="14">
        <f t="shared" si="62"/>
        <v>54050.37</v>
      </c>
      <c r="T129" s="14">
        <f t="shared" si="63"/>
        <v>54050.37</v>
      </c>
      <c r="U129" s="14">
        <f t="shared" si="64"/>
        <v>54050.37</v>
      </c>
      <c r="V129" s="77">
        <f t="shared" si="65"/>
        <v>648604.44000000006</v>
      </c>
      <c r="X129" s="48"/>
      <c r="AA129" s="17"/>
    </row>
    <row r="130" spans="1:27" ht="15.75" outlineLevel="2" x14ac:dyDescent="0.25">
      <c r="A130" s="43">
        <v>18</v>
      </c>
      <c r="B130" s="24" t="s">
        <v>82</v>
      </c>
      <c r="C130" s="81"/>
      <c r="D130" s="53">
        <v>776</v>
      </c>
      <c r="E130" s="13" t="s">
        <v>8</v>
      </c>
      <c r="F130" s="13" t="s">
        <v>275</v>
      </c>
      <c r="G130" s="52">
        <v>1230500</v>
      </c>
      <c r="H130" s="52">
        <v>102541.67</v>
      </c>
      <c r="I130" s="51">
        <v>0.81071280000000001</v>
      </c>
      <c r="J130" s="14">
        <f t="shared" si="41"/>
        <v>83131.839999999997</v>
      </c>
      <c r="K130" s="14">
        <f t="shared" si="54"/>
        <v>83131.839999999997</v>
      </c>
      <c r="L130" s="14">
        <f t="shared" si="55"/>
        <v>83131.839999999997</v>
      </c>
      <c r="M130" s="14">
        <f t="shared" si="56"/>
        <v>83131.839999999997</v>
      </c>
      <c r="N130" s="14">
        <f t="shared" si="57"/>
        <v>83131.839999999997</v>
      </c>
      <c r="O130" s="14">
        <f t="shared" si="58"/>
        <v>83131.839999999997</v>
      </c>
      <c r="P130" s="14">
        <f t="shared" si="59"/>
        <v>83131.839999999997</v>
      </c>
      <c r="Q130" s="14">
        <f t="shared" si="60"/>
        <v>83131.839999999997</v>
      </c>
      <c r="R130" s="14">
        <f t="shared" si="61"/>
        <v>83131.839999999997</v>
      </c>
      <c r="S130" s="14">
        <f t="shared" si="62"/>
        <v>83131.839999999997</v>
      </c>
      <c r="T130" s="14">
        <f t="shared" si="63"/>
        <v>83131.839999999997</v>
      </c>
      <c r="U130" s="14">
        <f t="shared" si="64"/>
        <v>83131.839999999997</v>
      </c>
      <c r="V130" s="77">
        <f t="shared" si="65"/>
        <v>997582.07999999973</v>
      </c>
      <c r="X130" s="48"/>
      <c r="AA130" s="17"/>
    </row>
    <row r="131" spans="1:27" ht="18.75" outlineLevel="1" x14ac:dyDescent="0.25">
      <c r="A131" s="19"/>
      <c r="B131" s="21" t="s">
        <v>21</v>
      </c>
      <c r="C131" s="23">
        <v>3</v>
      </c>
      <c r="D131" s="71">
        <f t="shared" ref="D131" si="66">SUM(D132:D134)</f>
        <v>3525</v>
      </c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79">
        <f t="shared" ref="V131" si="67">SUM(V132:V134)</f>
        <v>5287463.7600000007</v>
      </c>
    </row>
    <row r="132" spans="1:27" ht="15.75" outlineLevel="2" x14ac:dyDescent="0.25">
      <c r="A132" s="19">
        <v>19</v>
      </c>
      <c r="B132" s="12" t="s">
        <v>83</v>
      </c>
      <c r="C132" s="81"/>
      <c r="D132" s="41">
        <v>1092</v>
      </c>
      <c r="E132" s="13" t="s">
        <v>8</v>
      </c>
      <c r="F132" s="13" t="s">
        <v>288</v>
      </c>
      <c r="G132" s="67">
        <v>2460900</v>
      </c>
      <c r="H132" s="67">
        <v>205075</v>
      </c>
      <c r="I132" s="51">
        <v>0.81073580000000001</v>
      </c>
      <c r="J132" s="14">
        <f t="shared" si="41"/>
        <v>166261.64000000001</v>
      </c>
      <c r="K132" s="14">
        <f t="shared" si="54"/>
        <v>166261.64000000001</v>
      </c>
      <c r="L132" s="14">
        <f t="shared" si="55"/>
        <v>166261.64000000001</v>
      </c>
      <c r="M132" s="14">
        <f t="shared" si="56"/>
        <v>166261.64000000001</v>
      </c>
      <c r="N132" s="14">
        <f t="shared" si="57"/>
        <v>166261.64000000001</v>
      </c>
      <c r="O132" s="14">
        <f t="shared" si="58"/>
        <v>166261.64000000001</v>
      </c>
      <c r="P132" s="14">
        <f t="shared" si="59"/>
        <v>166261.64000000001</v>
      </c>
      <c r="Q132" s="14">
        <f t="shared" si="60"/>
        <v>166261.64000000001</v>
      </c>
      <c r="R132" s="14">
        <f t="shared" si="61"/>
        <v>166261.64000000001</v>
      </c>
      <c r="S132" s="14">
        <f t="shared" si="62"/>
        <v>166261.64000000001</v>
      </c>
      <c r="T132" s="14">
        <f t="shared" si="63"/>
        <v>166261.64000000001</v>
      </c>
      <c r="U132" s="14">
        <f t="shared" si="64"/>
        <v>166261.64000000001</v>
      </c>
      <c r="V132" s="77">
        <f t="shared" si="65"/>
        <v>1995139.6800000006</v>
      </c>
    </row>
    <row r="133" spans="1:27" ht="15.75" outlineLevel="2" x14ac:dyDescent="0.25">
      <c r="A133" s="19">
        <v>20</v>
      </c>
      <c r="B133" s="12" t="s">
        <v>79</v>
      </c>
      <c r="C133" s="81"/>
      <c r="D133" s="41">
        <v>1388</v>
      </c>
      <c r="E133" s="13" t="s">
        <v>8</v>
      </c>
      <c r="F133" s="13" t="s">
        <v>288</v>
      </c>
      <c r="G133" s="67">
        <v>2460900</v>
      </c>
      <c r="H133" s="67">
        <v>205075</v>
      </c>
      <c r="I133" s="51">
        <v>0.81073580000000001</v>
      </c>
      <c r="J133" s="14">
        <f t="shared" si="41"/>
        <v>166261.64000000001</v>
      </c>
      <c r="K133" s="14">
        <f t="shared" si="54"/>
        <v>166261.64000000001</v>
      </c>
      <c r="L133" s="14">
        <f t="shared" si="55"/>
        <v>166261.64000000001</v>
      </c>
      <c r="M133" s="14">
        <f t="shared" si="56"/>
        <v>166261.64000000001</v>
      </c>
      <c r="N133" s="14">
        <f t="shared" si="57"/>
        <v>166261.64000000001</v>
      </c>
      <c r="O133" s="14">
        <f t="shared" si="58"/>
        <v>166261.64000000001</v>
      </c>
      <c r="P133" s="14">
        <f t="shared" si="59"/>
        <v>166261.64000000001</v>
      </c>
      <c r="Q133" s="14">
        <f t="shared" si="60"/>
        <v>166261.64000000001</v>
      </c>
      <c r="R133" s="14">
        <f t="shared" si="61"/>
        <v>166261.64000000001</v>
      </c>
      <c r="S133" s="14">
        <f t="shared" si="62"/>
        <v>166261.64000000001</v>
      </c>
      <c r="T133" s="14">
        <f t="shared" si="63"/>
        <v>166261.64000000001</v>
      </c>
      <c r="U133" s="14">
        <f t="shared" si="64"/>
        <v>166261.64000000001</v>
      </c>
      <c r="V133" s="77">
        <f t="shared" si="65"/>
        <v>1995139.6800000006</v>
      </c>
    </row>
    <row r="134" spans="1:27" ht="15.75" outlineLevel="2" x14ac:dyDescent="0.25">
      <c r="A134" s="19">
        <v>21</v>
      </c>
      <c r="B134" s="12" t="s">
        <v>81</v>
      </c>
      <c r="C134" s="81"/>
      <c r="D134" s="41">
        <v>1045</v>
      </c>
      <c r="E134" s="13" t="s">
        <v>8</v>
      </c>
      <c r="F134" s="13" t="s">
        <v>288</v>
      </c>
      <c r="G134" s="67">
        <v>2460900</v>
      </c>
      <c r="H134" s="67">
        <v>205075</v>
      </c>
      <c r="I134" s="51">
        <v>0.52711790000000003</v>
      </c>
      <c r="J134" s="14">
        <f t="shared" si="41"/>
        <v>108098.7</v>
      </c>
      <c r="K134" s="14">
        <f t="shared" si="54"/>
        <v>108098.7</v>
      </c>
      <c r="L134" s="14">
        <f t="shared" si="55"/>
        <v>108098.7</v>
      </c>
      <c r="M134" s="14">
        <f t="shared" si="56"/>
        <v>108098.7</v>
      </c>
      <c r="N134" s="14">
        <f t="shared" si="57"/>
        <v>108098.7</v>
      </c>
      <c r="O134" s="14">
        <f t="shared" si="58"/>
        <v>108098.7</v>
      </c>
      <c r="P134" s="14">
        <f t="shared" si="59"/>
        <v>108098.7</v>
      </c>
      <c r="Q134" s="14">
        <f t="shared" si="60"/>
        <v>108098.7</v>
      </c>
      <c r="R134" s="14">
        <f t="shared" si="61"/>
        <v>108098.7</v>
      </c>
      <c r="S134" s="14">
        <f t="shared" si="62"/>
        <v>108098.7</v>
      </c>
      <c r="T134" s="14">
        <f t="shared" si="63"/>
        <v>108098.7</v>
      </c>
      <c r="U134" s="14">
        <f t="shared" si="64"/>
        <v>108098.7</v>
      </c>
      <c r="V134" s="77">
        <f t="shared" si="65"/>
        <v>1297184.3999999997</v>
      </c>
    </row>
    <row r="135" spans="1:27" ht="18.75" outlineLevel="1" x14ac:dyDescent="0.25">
      <c r="A135" s="19"/>
      <c r="B135" s="21" t="s">
        <v>56</v>
      </c>
      <c r="C135" s="23">
        <v>1</v>
      </c>
      <c r="D135" s="23">
        <f t="shared" ref="D135" si="68">D136</f>
        <v>1705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79">
        <f t="shared" ref="V135" si="69">V136</f>
        <v>1754811.8400000005</v>
      </c>
    </row>
    <row r="136" spans="1:27" ht="15.75" outlineLevel="1" x14ac:dyDescent="0.25">
      <c r="A136" s="43">
        <v>22</v>
      </c>
      <c r="B136" s="24" t="s">
        <v>270</v>
      </c>
      <c r="C136" s="23"/>
      <c r="D136" s="42">
        <v>1705</v>
      </c>
      <c r="E136" s="22" t="s">
        <v>8</v>
      </c>
      <c r="F136" s="13" t="s">
        <v>293</v>
      </c>
      <c r="G136" s="67">
        <v>2907100</v>
      </c>
      <c r="H136" s="67">
        <v>242258.33</v>
      </c>
      <c r="I136" s="51">
        <v>0.60362970000000005</v>
      </c>
      <c r="J136" s="14">
        <f t="shared" si="41"/>
        <v>146234.32</v>
      </c>
      <c r="K136" s="14">
        <f t="shared" si="54"/>
        <v>146234.32</v>
      </c>
      <c r="L136" s="14">
        <f t="shared" si="55"/>
        <v>146234.32</v>
      </c>
      <c r="M136" s="14">
        <f t="shared" si="56"/>
        <v>146234.32</v>
      </c>
      <c r="N136" s="14">
        <f t="shared" si="57"/>
        <v>146234.32</v>
      </c>
      <c r="O136" s="14">
        <f t="shared" si="58"/>
        <v>146234.32</v>
      </c>
      <c r="P136" s="14">
        <f t="shared" si="59"/>
        <v>146234.32</v>
      </c>
      <c r="Q136" s="14">
        <f t="shared" si="60"/>
        <v>146234.32</v>
      </c>
      <c r="R136" s="14">
        <f t="shared" si="61"/>
        <v>146234.32</v>
      </c>
      <c r="S136" s="14">
        <f t="shared" si="62"/>
        <v>146234.32</v>
      </c>
      <c r="T136" s="14">
        <f t="shared" si="63"/>
        <v>146234.32</v>
      </c>
      <c r="U136" s="14">
        <f t="shared" si="64"/>
        <v>146234.32</v>
      </c>
      <c r="V136" s="77">
        <f t="shared" si="65"/>
        <v>1754811.8400000005</v>
      </c>
    </row>
    <row r="137" spans="1:27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" si="70">D138</f>
        <v>5227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76">
        <f t="shared" ref="V137" si="71">V138</f>
        <v>10100958.599999998</v>
      </c>
    </row>
    <row r="138" spans="1:27" ht="18.75" outlineLevel="1" x14ac:dyDescent="0.25">
      <c r="A138" s="10"/>
      <c r="B138" s="21" t="s">
        <v>6</v>
      </c>
      <c r="C138" s="23">
        <v>11</v>
      </c>
      <c r="D138" s="71">
        <f t="shared" ref="D138" si="72">SUM(D139:D149)</f>
        <v>5227</v>
      </c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79">
        <f t="shared" ref="V138" si="73">SUM(V139:V149)</f>
        <v>10100958.599999998</v>
      </c>
    </row>
    <row r="139" spans="1:27" ht="15.75" outlineLevel="2" x14ac:dyDescent="0.25">
      <c r="A139" s="10">
        <v>1</v>
      </c>
      <c r="B139" s="12" t="s">
        <v>85</v>
      </c>
      <c r="C139" s="81"/>
      <c r="D139" s="41">
        <v>390</v>
      </c>
      <c r="E139" s="13" t="s">
        <v>8</v>
      </c>
      <c r="F139" s="13" t="s">
        <v>275</v>
      </c>
      <c r="G139" s="52">
        <v>1230500</v>
      </c>
      <c r="H139" s="52">
        <v>102541.67</v>
      </c>
      <c r="I139" s="51">
        <v>0.66890950000000005</v>
      </c>
      <c r="J139" s="14">
        <f t="shared" si="41"/>
        <v>68591.100000000006</v>
      </c>
      <c r="K139" s="14">
        <f t="shared" si="54"/>
        <v>68591.100000000006</v>
      </c>
      <c r="L139" s="14">
        <f t="shared" si="55"/>
        <v>68591.100000000006</v>
      </c>
      <c r="M139" s="14">
        <f t="shared" si="56"/>
        <v>68591.100000000006</v>
      </c>
      <c r="N139" s="14">
        <f t="shared" si="57"/>
        <v>68591.100000000006</v>
      </c>
      <c r="O139" s="14">
        <f t="shared" si="58"/>
        <v>68591.100000000006</v>
      </c>
      <c r="P139" s="14">
        <f t="shared" si="59"/>
        <v>68591.100000000006</v>
      </c>
      <c r="Q139" s="14">
        <f t="shared" si="60"/>
        <v>68591.100000000006</v>
      </c>
      <c r="R139" s="14">
        <f t="shared" si="61"/>
        <v>68591.100000000006</v>
      </c>
      <c r="S139" s="14">
        <f t="shared" si="62"/>
        <v>68591.100000000006</v>
      </c>
      <c r="T139" s="14">
        <f t="shared" si="63"/>
        <v>68591.100000000006</v>
      </c>
      <c r="U139" s="14">
        <f t="shared" si="64"/>
        <v>68591.100000000006</v>
      </c>
      <c r="V139" s="77">
        <f t="shared" si="65"/>
        <v>823093.19999999984</v>
      </c>
    </row>
    <row r="140" spans="1:27" ht="15.75" outlineLevel="2" x14ac:dyDescent="0.25">
      <c r="A140" s="10">
        <v>2</v>
      </c>
      <c r="B140" s="12" t="s">
        <v>86</v>
      </c>
      <c r="C140" s="81"/>
      <c r="D140" s="41">
        <v>593</v>
      </c>
      <c r="E140" s="13" t="s">
        <v>8</v>
      </c>
      <c r="F140" s="13" t="s">
        <v>275</v>
      </c>
      <c r="G140" s="52">
        <v>1230500</v>
      </c>
      <c r="H140" s="52">
        <v>102541.67</v>
      </c>
      <c r="I140" s="51">
        <v>0.66890950000000005</v>
      </c>
      <c r="J140" s="14">
        <f t="shared" ref="J140:J203" si="74">ROUND(H140*I140,2)</f>
        <v>68591.100000000006</v>
      </c>
      <c r="K140" s="14">
        <f t="shared" si="54"/>
        <v>68591.100000000006</v>
      </c>
      <c r="L140" s="14">
        <f t="shared" si="55"/>
        <v>68591.100000000006</v>
      </c>
      <c r="M140" s="14">
        <f t="shared" si="56"/>
        <v>68591.100000000006</v>
      </c>
      <c r="N140" s="14">
        <f t="shared" si="57"/>
        <v>68591.100000000006</v>
      </c>
      <c r="O140" s="14">
        <f t="shared" si="58"/>
        <v>68591.100000000006</v>
      </c>
      <c r="P140" s="14">
        <f t="shared" si="59"/>
        <v>68591.100000000006</v>
      </c>
      <c r="Q140" s="14">
        <f t="shared" si="60"/>
        <v>68591.100000000006</v>
      </c>
      <c r="R140" s="14">
        <f t="shared" si="61"/>
        <v>68591.100000000006</v>
      </c>
      <c r="S140" s="14">
        <f t="shared" si="62"/>
        <v>68591.100000000006</v>
      </c>
      <c r="T140" s="14">
        <f t="shared" si="63"/>
        <v>68591.100000000006</v>
      </c>
      <c r="U140" s="14">
        <f t="shared" si="64"/>
        <v>68591.100000000006</v>
      </c>
      <c r="V140" s="77">
        <f t="shared" si="65"/>
        <v>823093.19999999984</v>
      </c>
    </row>
    <row r="141" spans="1:27" ht="15.75" outlineLevel="2" x14ac:dyDescent="0.25">
      <c r="A141" s="10">
        <v>3</v>
      </c>
      <c r="B141" s="12" t="s">
        <v>87</v>
      </c>
      <c r="C141" s="81"/>
      <c r="D141" s="41">
        <v>261</v>
      </c>
      <c r="E141" s="13" t="s">
        <v>8</v>
      </c>
      <c r="F141" s="13" t="s">
        <v>275</v>
      </c>
      <c r="G141" s="52">
        <v>1230500</v>
      </c>
      <c r="H141" s="52">
        <v>102541.67</v>
      </c>
      <c r="I141" s="51">
        <v>0.81071280000000001</v>
      </c>
      <c r="J141" s="14">
        <f t="shared" si="74"/>
        <v>83131.839999999997</v>
      </c>
      <c r="K141" s="14">
        <f t="shared" si="54"/>
        <v>83131.839999999997</v>
      </c>
      <c r="L141" s="14">
        <f t="shared" si="55"/>
        <v>83131.839999999997</v>
      </c>
      <c r="M141" s="14">
        <f t="shared" si="56"/>
        <v>83131.839999999997</v>
      </c>
      <c r="N141" s="14">
        <f t="shared" si="57"/>
        <v>83131.839999999997</v>
      </c>
      <c r="O141" s="14">
        <f t="shared" si="58"/>
        <v>83131.839999999997</v>
      </c>
      <c r="P141" s="14">
        <f t="shared" si="59"/>
        <v>83131.839999999997</v>
      </c>
      <c r="Q141" s="14">
        <f t="shared" si="60"/>
        <v>83131.839999999997</v>
      </c>
      <c r="R141" s="14">
        <f t="shared" si="61"/>
        <v>83131.839999999997</v>
      </c>
      <c r="S141" s="14">
        <f t="shared" si="62"/>
        <v>83131.839999999997</v>
      </c>
      <c r="T141" s="14">
        <f t="shared" si="63"/>
        <v>83131.839999999997</v>
      </c>
      <c r="U141" s="14">
        <f t="shared" si="64"/>
        <v>83131.839999999997</v>
      </c>
      <c r="V141" s="77">
        <f t="shared" si="65"/>
        <v>997582.07999999973</v>
      </c>
    </row>
    <row r="142" spans="1:27" ht="15.75" outlineLevel="2" x14ac:dyDescent="0.25">
      <c r="A142" s="10">
        <v>4</v>
      </c>
      <c r="B142" s="12" t="s">
        <v>88</v>
      </c>
      <c r="C142" s="81"/>
      <c r="D142" s="41">
        <v>235</v>
      </c>
      <c r="E142" s="13" t="s">
        <v>8</v>
      </c>
      <c r="F142" s="13" t="s">
        <v>275</v>
      </c>
      <c r="G142" s="52">
        <v>1230500</v>
      </c>
      <c r="H142" s="52">
        <v>102541.67</v>
      </c>
      <c r="I142" s="51">
        <v>0.81071280000000001</v>
      </c>
      <c r="J142" s="14">
        <f t="shared" si="74"/>
        <v>83131.839999999997</v>
      </c>
      <c r="K142" s="14">
        <f t="shared" si="54"/>
        <v>83131.839999999997</v>
      </c>
      <c r="L142" s="14">
        <f t="shared" si="55"/>
        <v>83131.839999999997</v>
      </c>
      <c r="M142" s="14">
        <f t="shared" si="56"/>
        <v>83131.839999999997</v>
      </c>
      <c r="N142" s="14">
        <f t="shared" si="57"/>
        <v>83131.839999999997</v>
      </c>
      <c r="O142" s="14">
        <f t="shared" si="58"/>
        <v>83131.839999999997</v>
      </c>
      <c r="P142" s="14">
        <f t="shared" si="59"/>
        <v>83131.839999999997</v>
      </c>
      <c r="Q142" s="14">
        <f t="shared" si="60"/>
        <v>83131.839999999997</v>
      </c>
      <c r="R142" s="14">
        <f t="shared" si="61"/>
        <v>83131.839999999997</v>
      </c>
      <c r="S142" s="14">
        <f t="shared" si="62"/>
        <v>83131.839999999997</v>
      </c>
      <c r="T142" s="14">
        <f t="shared" si="63"/>
        <v>83131.839999999997</v>
      </c>
      <c r="U142" s="14">
        <f t="shared" si="64"/>
        <v>83131.839999999997</v>
      </c>
      <c r="V142" s="77">
        <f t="shared" si="65"/>
        <v>997582.07999999973</v>
      </c>
    </row>
    <row r="143" spans="1:27" ht="15.75" outlineLevel="2" x14ac:dyDescent="0.25">
      <c r="A143" s="10">
        <v>5</v>
      </c>
      <c r="B143" s="12" t="s">
        <v>89</v>
      </c>
      <c r="C143" s="81"/>
      <c r="D143" s="41">
        <v>689</v>
      </c>
      <c r="E143" s="13" t="s">
        <v>8</v>
      </c>
      <c r="F143" s="13" t="s">
        <v>275</v>
      </c>
      <c r="G143" s="52">
        <v>1230500</v>
      </c>
      <c r="H143" s="52">
        <v>102541.67</v>
      </c>
      <c r="I143" s="51">
        <v>0.81071280000000001</v>
      </c>
      <c r="J143" s="14">
        <f t="shared" si="74"/>
        <v>83131.839999999997</v>
      </c>
      <c r="K143" s="14">
        <f t="shared" si="54"/>
        <v>83131.839999999997</v>
      </c>
      <c r="L143" s="14">
        <f t="shared" si="55"/>
        <v>83131.839999999997</v>
      </c>
      <c r="M143" s="14">
        <f t="shared" si="56"/>
        <v>83131.839999999997</v>
      </c>
      <c r="N143" s="14">
        <f t="shared" si="57"/>
        <v>83131.839999999997</v>
      </c>
      <c r="O143" s="14">
        <f t="shared" si="58"/>
        <v>83131.839999999997</v>
      </c>
      <c r="P143" s="14">
        <f t="shared" si="59"/>
        <v>83131.839999999997</v>
      </c>
      <c r="Q143" s="14">
        <f t="shared" si="60"/>
        <v>83131.839999999997</v>
      </c>
      <c r="R143" s="14">
        <f t="shared" si="61"/>
        <v>83131.839999999997</v>
      </c>
      <c r="S143" s="14">
        <f t="shared" si="62"/>
        <v>83131.839999999997</v>
      </c>
      <c r="T143" s="14">
        <f t="shared" si="63"/>
        <v>83131.839999999997</v>
      </c>
      <c r="U143" s="14">
        <f t="shared" si="64"/>
        <v>83131.839999999997</v>
      </c>
      <c r="V143" s="77">
        <f t="shared" si="65"/>
        <v>997582.07999999973</v>
      </c>
    </row>
    <row r="144" spans="1:27" ht="15.75" outlineLevel="2" x14ac:dyDescent="0.25">
      <c r="A144" s="10">
        <v>6</v>
      </c>
      <c r="B144" s="12" t="s">
        <v>90</v>
      </c>
      <c r="C144" s="81"/>
      <c r="D144" s="41">
        <v>385</v>
      </c>
      <c r="E144" s="13" t="s">
        <v>8</v>
      </c>
      <c r="F144" s="13" t="s">
        <v>275</v>
      </c>
      <c r="G144" s="52">
        <v>1230500</v>
      </c>
      <c r="H144" s="52">
        <v>102541.67</v>
      </c>
      <c r="I144" s="51">
        <v>0.81071280000000001</v>
      </c>
      <c r="J144" s="14">
        <f t="shared" si="74"/>
        <v>83131.839999999997</v>
      </c>
      <c r="K144" s="14">
        <f t="shared" si="54"/>
        <v>83131.839999999997</v>
      </c>
      <c r="L144" s="14">
        <f t="shared" si="55"/>
        <v>83131.839999999997</v>
      </c>
      <c r="M144" s="14">
        <f t="shared" si="56"/>
        <v>83131.839999999997</v>
      </c>
      <c r="N144" s="14">
        <f t="shared" si="57"/>
        <v>83131.839999999997</v>
      </c>
      <c r="O144" s="14">
        <f t="shared" si="58"/>
        <v>83131.839999999997</v>
      </c>
      <c r="P144" s="14">
        <f t="shared" si="59"/>
        <v>83131.839999999997</v>
      </c>
      <c r="Q144" s="14">
        <f t="shared" si="60"/>
        <v>83131.839999999997</v>
      </c>
      <c r="R144" s="14">
        <f t="shared" si="61"/>
        <v>83131.839999999997</v>
      </c>
      <c r="S144" s="14">
        <f t="shared" si="62"/>
        <v>83131.839999999997</v>
      </c>
      <c r="T144" s="14">
        <f t="shared" si="63"/>
        <v>83131.839999999997</v>
      </c>
      <c r="U144" s="14">
        <f t="shared" si="64"/>
        <v>83131.839999999997</v>
      </c>
      <c r="V144" s="77">
        <f t="shared" si="65"/>
        <v>997582.07999999973</v>
      </c>
    </row>
    <row r="145" spans="1:22" ht="15.75" outlineLevel="2" x14ac:dyDescent="0.25">
      <c r="A145" s="10">
        <v>7</v>
      </c>
      <c r="B145" s="12" t="s">
        <v>91</v>
      </c>
      <c r="C145" s="81"/>
      <c r="D145" s="41">
        <v>498</v>
      </c>
      <c r="E145" s="13" t="s">
        <v>8</v>
      </c>
      <c r="F145" s="13" t="s">
        <v>275</v>
      </c>
      <c r="G145" s="52">
        <v>1230500</v>
      </c>
      <c r="H145" s="52">
        <v>102541.67</v>
      </c>
      <c r="I145" s="51">
        <v>0.81071280000000001</v>
      </c>
      <c r="J145" s="14">
        <f t="shared" si="74"/>
        <v>83131.839999999997</v>
      </c>
      <c r="K145" s="14">
        <f t="shared" si="54"/>
        <v>83131.839999999997</v>
      </c>
      <c r="L145" s="14">
        <f t="shared" si="55"/>
        <v>83131.839999999997</v>
      </c>
      <c r="M145" s="14">
        <f t="shared" si="56"/>
        <v>83131.839999999997</v>
      </c>
      <c r="N145" s="14">
        <f t="shared" si="57"/>
        <v>83131.839999999997</v>
      </c>
      <c r="O145" s="14">
        <f t="shared" si="58"/>
        <v>83131.839999999997</v>
      </c>
      <c r="P145" s="14">
        <f t="shared" si="59"/>
        <v>83131.839999999997</v>
      </c>
      <c r="Q145" s="14">
        <f t="shared" si="60"/>
        <v>83131.839999999997</v>
      </c>
      <c r="R145" s="14">
        <f t="shared" si="61"/>
        <v>83131.839999999997</v>
      </c>
      <c r="S145" s="14">
        <f t="shared" si="62"/>
        <v>83131.839999999997</v>
      </c>
      <c r="T145" s="14">
        <f t="shared" si="63"/>
        <v>83131.839999999997</v>
      </c>
      <c r="U145" s="14">
        <f t="shared" si="64"/>
        <v>83131.839999999997</v>
      </c>
      <c r="V145" s="77">
        <f t="shared" si="65"/>
        <v>997582.07999999973</v>
      </c>
    </row>
    <row r="146" spans="1:22" ht="15.75" outlineLevel="2" x14ac:dyDescent="0.25">
      <c r="A146" s="10">
        <v>8</v>
      </c>
      <c r="B146" s="12" t="s">
        <v>92</v>
      </c>
      <c r="C146" s="81"/>
      <c r="D146" s="41">
        <v>589</v>
      </c>
      <c r="E146" s="13" t="s">
        <v>8</v>
      </c>
      <c r="F146" s="13" t="s">
        <v>275</v>
      </c>
      <c r="G146" s="52">
        <v>1230500</v>
      </c>
      <c r="H146" s="52">
        <v>102541.67</v>
      </c>
      <c r="I146" s="51">
        <v>0.81071280000000001</v>
      </c>
      <c r="J146" s="14">
        <f t="shared" si="74"/>
        <v>83131.839999999997</v>
      </c>
      <c r="K146" s="14">
        <f t="shared" si="54"/>
        <v>83131.839999999997</v>
      </c>
      <c r="L146" s="14">
        <f t="shared" si="55"/>
        <v>83131.839999999997</v>
      </c>
      <c r="M146" s="14">
        <f t="shared" si="56"/>
        <v>83131.839999999997</v>
      </c>
      <c r="N146" s="14">
        <f t="shared" si="57"/>
        <v>83131.839999999997</v>
      </c>
      <c r="O146" s="14">
        <f t="shared" si="58"/>
        <v>83131.839999999997</v>
      </c>
      <c r="P146" s="14">
        <f t="shared" si="59"/>
        <v>83131.839999999997</v>
      </c>
      <c r="Q146" s="14">
        <f t="shared" si="60"/>
        <v>83131.839999999997</v>
      </c>
      <c r="R146" s="14">
        <f t="shared" si="61"/>
        <v>83131.839999999997</v>
      </c>
      <c r="S146" s="14">
        <f t="shared" si="62"/>
        <v>83131.839999999997</v>
      </c>
      <c r="T146" s="14">
        <f t="shared" si="63"/>
        <v>83131.839999999997</v>
      </c>
      <c r="U146" s="14">
        <f t="shared" si="64"/>
        <v>83131.839999999997</v>
      </c>
      <c r="V146" s="77">
        <f t="shared" si="65"/>
        <v>997582.07999999973</v>
      </c>
    </row>
    <row r="147" spans="1:22" ht="15.75" outlineLevel="2" x14ac:dyDescent="0.25">
      <c r="A147" s="10">
        <v>9</v>
      </c>
      <c r="B147" s="12" t="s">
        <v>93</v>
      </c>
      <c r="C147" s="81"/>
      <c r="D147" s="41">
        <v>491</v>
      </c>
      <c r="E147" s="13" t="s">
        <v>8</v>
      </c>
      <c r="F147" s="13" t="s">
        <v>275</v>
      </c>
      <c r="G147" s="52">
        <v>1230500</v>
      </c>
      <c r="H147" s="52">
        <v>102541.67</v>
      </c>
      <c r="I147" s="51">
        <v>0.66890950000000005</v>
      </c>
      <c r="J147" s="14">
        <f t="shared" si="74"/>
        <v>68591.100000000006</v>
      </c>
      <c r="K147" s="14">
        <f t="shared" si="54"/>
        <v>68591.100000000006</v>
      </c>
      <c r="L147" s="14">
        <f t="shared" si="55"/>
        <v>68591.100000000006</v>
      </c>
      <c r="M147" s="14">
        <f t="shared" si="56"/>
        <v>68591.100000000006</v>
      </c>
      <c r="N147" s="14">
        <f t="shared" si="57"/>
        <v>68591.100000000006</v>
      </c>
      <c r="O147" s="14">
        <f t="shared" si="58"/>
        <v>68591.100000000006</v>
      </c>
      <c r="P147" s="14">
        <f t="shared" si="59"/>
        <v>68591.100000000006</v>
      </c>
      <c r="Q147" s="14">
        <f t="shared" si="60"/>
        <v>68591.100000000006</v>
      </c>
      <c r="R147" s="14">
        <f t="shared" si="61"/>
        <v>68591.100000000006</v>
      </c>
      <c r="S147" s="14">
        <f t="shared" si="62"/>
        <v>68591.100000000006</v>
      </c>
      <c r="T147" s="14">
        <f t="shared" si="63"/>
        <v>68591.100000000006</v>
      </c>
      <c r="U147" s="14">
        <f t="shared" si="64"/>
        <v>68591.100000000006</v>
      </c>
      <c r="V147" s="77">
        <f t="shared" si="65"/>
        <v>823093.19999999984</v>
      </c>
    </row>
    <row r="148" spans="1:22" ht="15.75" outlineLevel="2" x14ac:dyDescent="0.25">
      <c r="A148" s="10">
        <v>10</v>
      </c>
      <c r="B148" s="12" t="s">
        <v>94</v>
      </c>
      <c r="C148" s="81"/>
      <c r="D148" s="41">
        <v>295</v>
      </c>
      <c r="E148" s="13" t="s">
        <v>8</v>
      </c>
      <c r="F148" s="13" t="s">
        <v>275</v>
      </c>
      <c r="G148" s="52">
        <v>1230500</v>
      </c>
      <c r="H148" s="52">
        <v>102541.67</v>
      </c>
      <c r="I148" s="51">
        <v>0.52710639999999997</v>
      </c>
      <c r="J148" s="14">
        <f t="shared" si="74"/>
        <v>54050.37</v>
      </c>
      <c r="K148" s="14">
        <f t="shared" si="54"/>
        <v>54050.37</v>
      </c>
      <c r="L148" s="14">
        <f t="shared" si="55"/>
        <v>54050.37</v>
      </c>
      <c r="M148" s="14">
        <f t="shared" si="56"/>
        <v>54050.37</v>
      </c>
      <c r="N148" s="14">
        <f t="shared" si="57"/>
        <v>54050.37</v>
      </c>
      <c r="O148" s="14">
        <f t="shared" si="58"/>
        <v>54050.37</v>
      </c>
      <c r="P148" s="14">
        <f t="shared" si="59"/>
        <v>54050.37</v>
      </c>
      <c r="Q148" s="14">
        <f t="shared" si="60"/>
        <v>54050.37</v>
      </c>
      <c r="R148" s="14">
        <f t="shared" si="61"/>
        <v>54050.37</v>
      </c>
      <c r="S148" s="14">
        <f t="shared" si="62"/>
        <v>54050.37</v>
      </c>
      <c r="T148" s="14">
        <f t="shared" si="63"/>
        <v>54050.37</v>
      </c>
      <c r="U148" s="14">
        <f t="shared" si="64"/>
        <v>54050.37</v>
      </c>
      <c r="V148" s="77">
        <f t="shared" si="65"/>
        <v>648604.44000000006</v>
      </c>
    </row>
    <row r="149" spans="1:22" ht="15.75" outlineLevel="2" x14ac:dyDescent="0.25">
      <c r="A149" s="19">
        <v>11</v>
      </c>
      <c r="B149" s="12" t="s">
        <v>95</v>
      </c>
      <c r="C149" s="81"/>
      <c r="D149" s="41">
        <v>801</v>
      </c>
      <c r="E149" s="13" t="s">
        <v>8</v>
      </c>
      <c r="F149" s="13" t="s">
        <v>275</v>
      </c>
      <c r="G149" s="52">
        <v>1230500</v>
      </c>
      <c r="H149" s="52">
        <v>102541.67</v>
      </c>
      <c r="I149" s="51">
        <v>0.81071280000000001</v>
      </c>
      <c r="J149" s="14">
        <f t="shared" si="74"/>
        <v>83131.839999999997</v>
      </c>
      <c r="K149" s="14">
        <f t="shared" si="54"/>
        <v>83131.839999999997</v>
      </c>
      <c r="L149" s="14">
        <f t="shared" si="55"/>
        <v>83131.839999999997</v>
      </c>
      <c r="M149" s="14">
        <f t="shared" si="56"/>
        <v>83131.839999999997</v>
      </c>
      <c r="N149" s="14">
        <f t="shared" si="57"/>
        <v>83131.839999999997</v>
      </c>
      <c r="O149" s="14">
        <f t="shared" si="58"/>
        <v>83131.839999999997</v>
      </c>
      <c r="P149" s="14">
        <f t="shared" si="59"/>
        <v>83131.839999999997</v>
      </c>
      <c r="Q149" s="14">
        <f t="shared" si="60"/>
        <v>83131.839999999997</v>
      </c>
      <c r="R149" s="14">
        <f t="shared" si="61"/>
        <v>83131.839999999997</v>
      </c>
      <c r="S149" s="14">
        <f t="shared" si="62"/>
        <v>83131.839999999997</v>
      </c>
      <c r="T149" s="14">
        <f t="shared" si="63"/>
        <v>83131.839999999997</v>
      </c>
      <c r="U149" s="14">
        <f t="shared" si="64"/>
        <v>83131.839999999997</v>
      </c>
      <c r="V149" s="77">
        <f t="shared" si="65"/>
        <v>997582.07999999973</v>
      </c>
    </row>
    <row r="150" spans="1:22" ht="21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" si="75">D151</f>
        <v>750</v>
      </c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76">
        <f t="shared" ref="V150" si="76">V151</f>
        <v>997582.07999999973</v>
      </c>
    </row>
    <row r="151" spans="1:22" ht="18.75" outlineLevel="1" x14ac:dyDescent="0.25">
      <c r="A151" s="10"/>
      <c r="B151" s="21" t="s">
        <v>6</v>
      </c>
      <c r="C151" s="23">
        <v>1</v>
      </c>
      <c r="D151" s="23">
        <f t="shared" ref="D151" si="77">D152</f>
        <v>750</v>
      </c>
      <c r="E151" s="64" t="str">
        <f t="shared" ref="E151" si="78">E152</f>
        <v>-</v>
      </c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79">
        <f t="shared" ref="V151" si="79">V152</f>
        <v>997582.07999999973</v>
      </c>
    </row>
    <row r="152" spans="1:22" ht="15.75" outlineLevel="2" x14ac:dyDescent="0.25">
      <c r="A152" s="10">
        <v>1</v>
      </c>
      <c r="B152" s="12" t="s">
        <v>97</v>
      </c>
      <c r="C152" s="81"/>
      <c r="D152" s="41">
        <v>750</v>
      </c>
      <c r="E152" s="13" t="s">
        <v>8</v>
      </c>
      <c r="F152" s="13" t="s">
        <v>275</v>
      </c>
      <c r="G152" s="52">
        <v>1230500</v>
      </c>
      <c r="H152" s="52">
        <v>102541.67</v>
      </c>
      <c r="I152" s="51">
        <v>0.81071280000000001</v>
      </c>
      <c r="J152" s="14">
        <f t="shared" si="74"/>
        <v>83131.839999999997</v>
      </c>
      <c r="K152" s="14">
        <f t="shared" si="54"/>
        <v>83131.839999999997</v>
      </c>
      <c r="L152" s="14">
        <f t="shared" si="55"/>
        <v>83131.839999999997</v>
      </c>
      <c r="M152" s="14">
        <f t="shared" si="56"/>
        <v>83131.839999999997</v>
      </c>
      <c r="N152" s="14">
        <f t="shared" si="57"/>
        <v>83131.839999999997</v>
      </c>
      <c r="O152" s="14">
        <f t="shared" si="58"/>
        <v>83131.839999999997</v>
      </c>
      <c r="P152" s="14">
        <f t="shared" si="59"/>
        <v>83131.839999999997</v>
      </c>
      <c r="Q152" s="14">
        <f t="shared" si="60"/>
        <v>83131.839999999997</v>
      </c>
      <c r="R152" s="14">
        <f t="shared" si="61"/>
        <v>83131.839999999997</v>
      </c>
      <c r="S152" s="14">
        <f t="shared" si="62"/>
        <v>83131.839999999997</v>
      </c>
      <c r="T152" s="14">
        <f t="shared" si="63"/>
        <v>83131.839999999997</v>
      </c>
      <c r="U152" s="14">
        <f t="shared" si="64"/>
        <v>83131.839999999997</v>
      </c>
      <c r="V152" s="77">
        <f t="shared" si="65"/>
        <v>997582.07999999973</v>
      </c>
    </row>
    <row r="153" spans="1:22" ht="15.75" x14ac:dyDescent="0.25">
      <c r="A153" s="15">
        <v>8</v>
      </c>
      <c r="B153" s="24" t="s">
        <v>98</v>
      </c>
      <c r="C153" s="9">
        <f>C154+C156+C167</f>
        <v>12</v>
      </c>
      <c r="D153" s="9">
        <f t="shared" ref="D153:V153" si="80">D154+D156+D167</f>
        <v>6049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76">
        <f t="shared" si="80"/>
        <v>11497725.239999998</v>
      </c>
    </row>
    <row r="154" spans="1:22" ht="16.5" outlineLevel="1" x14ac:dyDescent="0.25">
      <c r="A154" s="15"/>
      <c r="B154" s="63" t="s">
        <v>295</v>
      </c>
      <c r="C154" s="9">
        <v>1</v>
      </c>
      <c r="D154" s="9">
        <f t="shared" ref="D154" si="81">D155</f>
        <v>57</v>
      </c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76">
        <f t="shared" ref="V154" si="82">V155</f>
        <v>224720.03999999992</v>
      </c>
    </row>
    <row r="155" spans="1:22" ht="15.75" outlineLevel="1" x14ac:dyDescent="0.25">
      <c r="A155" s="43">
        <v>1</v>
      </c>
      <c r="B155" s="12" t="s">
        <v>223</v>
      </c>
      <c r="C155" s="9"/>
      <c r="D155" s="41">
        <v>57</v>
      </c>
      <c r="E155" s="6" t="s">
        <v>8</v>
      </c>
      <c r="F155" s="13" t="s">
        <v>294</v>
      </c>
      <c r="G155" s="67">
        <v>922875</v>
      </c>
      <c r="H155" s="67">
        <v>76906.25</v>
      </c>
      <c r="I155" s="51">
        <v>0.24349999999999999</v>
      </c>
      <c r="J155" s="14">
        <f t="shared" si="74"/>
        <v>18726.669999999998</v>
      </c>
      <c r="K155" s="14">
        <f t="shared" si="54"/>
        <v>18726.669999999998</v>
      </c>
      <c r="L155" s="14">
        <f t="shared" si="55"/>
        <v>18726.669999999998</v>
      </c>
      <c r="M155" s="14">
        <f t="shared" si="56"/>
        <v>18726.669999999998</v>
      </c>
      <c r="N155" s="14">
        <f t="shared" si="57"/>
        <v>18726.669999999998</v>
      </c>
      <c r="O155" s="14">
        <f t="shared" si="58"/>
        <v>18726.669999999998</v>
      </c>
      <c r="P155" s="14">
        <f t="shared" si="59"/>
        <v>18726.669999999998</v>
      </c>
      <c r="Q155" s="14">
        <f t="shared" si="60"/>
        <v>18726.669999999998</v>
      </c>
      <c r="R155" s="14">
        <f t="shared" si="61"/>
        <v>18726.669999999998</v>
      </c>
      <c r="S155" s="14">
        <f t="shared" si="62"/>
        <v>18726.669999999998</v>
      </c>
      <c r="T155" s="14">
        <f t="shared" si="63"/>
        <v>18726.669999999998</v>
      </c>
      <c r="U155" s="14">
        <f t="shared" si="64"/>
        <v>18726.669999999998</v>
      </c>
      <c r="V155" s="77">
        <f t="shared" si="65"/>
        <v>224720.03999999992</v>
      </c>
    </row>
    <row r="156" spans="1:22" ht="18.75" outlineLevel="1" x14ac:dyDescent="0.25">
      <c r="A156" s="10"/>
      <c r="B156" s="21" t="s">
        <v>6</v>
      </c>
      <c r="C156" s="23">
        <v>10</v>
      </c>
      <c r="D156" s="71">
        <f t="shared" ref="D156" si="83">SUM(D157:D166)</f>
        <v>5016</v>
      </c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79">
        <f t="shared" ref="V156" si="84">SUM(V157:V166)</f>
        <v>9975820.7999999989</v>
      </c>
    </row>
    <row r="157" spans="1:22" ht="15.75" outlineLevel="2" x14ac:dyDescent="0.25">
      <c r="A157" s="10">
        <v>1</v>
      </c>
      <c r="B157" s="12" t="s">
        <v>99</v>
      </c>
      <c r="C157" s="81"/>
      <c r="D157" s="53">
        <v>462</v>
      </c>
      <c r="E157" s="13" t="s">
        <v>8</v>
      </c>
      <c r="F157" s="13" t="s">
        <v>275</v>
      </c>
      <c r="G157" s="52">
        <v>1230500</v>
      </c>
      <c r="H157" s="52">
        <v>102541.67</v>
      </c>
      <c r="I157" s="51">
        <v>0.81071280000000001</v>
      </c>
      <c r="J157" s="14">
        <f t="shared" si="74"/>
        <v>83131.839999999997</v>
      </c>
      <c r="K157" s="14">
        <f t="shared" si="54"/>
        <v>83131.839999999997</v>
      </c>
      <c r="L157" s="14">
        <f t="shared" si="55"/>
        <v>83131.839999999997</v>
      </c>
      <c r="M157" s="14">
        <f t="shared" si="56"/>
        <v>83131.839999999997</v>
      </c>
      <c r="N157" s="14">
        <f t="shared" si="57"/>
        <v>83131.839999999997</v>
      </c>
      <c r="O157" s="14">
        <f t="shared" si="58"/>
        <v>83131.839999999997</v>
      </c>
      <c r="P157" s="14">
        <f t="shared" si="59"/>
        <v>83131.839999999997</v>
      </c>
      <c r="Q157" s="14">
        <f t="shared" si="60"/>
        <v>83131.839999999997</v>
      </c>
      <c r="R157" s="14">
        <f t="shared" si="61"/>
        <v>83131.839999999997</v>
      </c>
      <c r="S157" s="14">
        <f t="shared" si="62"/>
        <v>83131.839999999997</v>
      </c>
      <c r="T157" s="14">
        <f t="shared" si="63"/>
        <v>83131.839999999997</v>
      </c>
      <c r="U157" s="14">
        <f t="shared" si="64"/>
        <v>83131.839999999997</v>
      </c>
      <c r="V157" s="77">
        <f t="shared" si="65"/>
        <v>997582.07999999973</v>
      </c>
    </row>
    <row r="158" spans="1:22" ht="15.75" outlineLevel="2" x14ac:dyDescent="0.25">
      <c r="A158" s="10">
        <v>2</v>
      </c>
      <c r="B158" s="12" t="s">
        <v>222</v>
      </c>
      <c r="C158" s="81"/>
      <c r="D158" s="53">
        <v>426</v>
      </c>
      <c r="E158" s="13" t="s">
        <v>8</v>
      </c>
      <c r="F158" s="13" t="s">
        <v>275</v>
      </c>
      <c r="G158" s="52">
        <v>1230500</v>
      </c>
      <c r="H158" s="52">
        <v>102541.67</v>
      </c>
      <c r="I158" s="51">
        <v>0.81071280000000001</v>
      </c>
      <c r="J158" s="14">
        <f t="shared" si="74"/>
        <v>83131.839999999997</v>
      </c>
      <c r="K158" s="14">
        <f t="shared" si="54"/>
        <v>83131.839999999997</v>
      </c>
      <c r="L158" s="14">
        <f t="shared" si="55"/>
        <v>83131.839999999997</v>
      </c>
      <c r="M158" s="14">
        <f t="shared" si="56"/>
        <v>83131.839999999997</v>
      </c>
      <c r="N158" s="14">
        <f t="shared" si="57"/>
        <v>83131.839999999997</v>
      </c>
      <c r="O158" s="14">
        <f t="shared" si="58"/>
        <v>83131.839999999997</v>
      </c>
      <c r="P158" s="14">
        <f t="shared" si="59"/>
        <v>83131.839999999997</v>
      </c>
      <c r="Q158" s="14">
        <f t="shared" si="60"/>
        <v>83131.839999999997</v>
      </c>
      <c r="R158" s="14">
        <f t="shared" si="61"/>
        <v>83131.839999999997</v>
      </c>
      <c r="S158" s="14">
        <f t="shared" si="62"/>
        <v>83131.839999999997</v>
      </c>
      <c r="T158" s="14">
        <f t="shared" si="63"/>
        <v>83131.839999999997</v>
      </c>
      <c r="U158" s="14">
        <f t="shared" si="64"/>
        <v>83131.839999999997</v>
      </c>
      <c r="V158" s="77">
        <f t="shared" si="65"/>
        <v>997582.07999999973</v>
      </c>
    </row>
    <row r="159" spans="1:22" ht="15.75" outlineLevel="2" x14ac:dyDescent="0.25">
      <c r="A159" s="10">
        <v>3</v>
      </c>
      <c r="B159" s="12" t="s">
        <v>100</v>
      </c>
      <c r="C159" s="81"/>
      <c r="D159" s="53">
        <v>764</v>
      </c>
      <c r="E159" s="13" t="s">
        <v>8</v>
      </c>
      <c r="F159" s="13" t="s">
        <v>275</v>
      </c>
      <c r="G159" s="52">
        <v>1230500</v>
      </c>
      <c r="H159" s="52">
        <v>102541.67</v>
      </c>
      <c r="I159" s="51">
        <v>0.81071280000000001</v>
      </c>
      <c r="J159" s="14">
        <f t="shared" si="74"/>
        <v>83131.839999999997</v>
      </c>
      <c r="K159" s="14">
        <f t="shared" si="54"/>
        <v>83131.839999999997</v>
      </c>
      <c r="L159" s="14">
        <f t="shared" si="55"/>
        <v>83131.839999999997</v>
      </c>
      <c r="M159" s="14">
        <f t="shared" si="56"/>
        <v>83131.839999999997</v>
      </c>
      <c r="N159" s="14">
        <f t="shared" si="57"/>
        <v>83131.839999999997</v>
      </c>
      <c r="O159" s="14">
        <f t="shared" si="58"/>
        <v>83131.839999999997</v>
      </c>
      <c r="P159" s="14">
        <f t="shared" si="59"/>
        <v>83131.839999999997</v>
      </c>
      <c r="Q159" s="14">
        <f t="shared" si="60"/>
        <v>83131.839999999997</v>
      </c>
      <c r="R159" s="14">
        <f t="shared" si="61"/>
        <v>83131.839999999997</v>
      </c>
      <c r="S159" s="14">
        <f t="shared" si="62"/>
        <v>83131.839999999997</v>
      </c>
      <c r="T159" s="14">
        <f t="shared" si="63"/>
        <v>83131.839999999997</v>
      </c>
      <c r="U159" s="14">
        <f t="shared" si="64"/>
        <v>83131.839999999997</v>
      </c>
      <c r="V159" s="77">
        <f t="shared" si="65"/>
        <v>997582.07999999973</v>
      </c>
    </row>
    <row r="160" spans="1:22" ht="15.75" outlineLevel="2" x14ac:dyDescent="0.25">
      <c r="A160" s="10">
        <v>4</v>
      </c>
      <c r="B160" s="12" t="s">
        <v>105</v>
      </c>
      <c r="C160" s="81"/>
      <c r="D160" s="53">
        <v>417</v>
      </c>
      <c r="E160" s="13" t="s">
        <v>8</v>
      </c>
      <c r="F160" s="13" t="s">
        <v>275</v>
      </c>
      <c r="G160" s="52">
        <v>1230500</v>
      </c>
      <c r="H160" s="52">
        <v>102541.67</v>
      </c>
      <c r="I160" s="51">
        <v>0.81071280000000001</v>
      </c>
      <c r="J160" s="14">
        <f t="shared" si="74"/>
        <v>83131.839999999997</v>
      </c>
      <c r="K160" s="14">
        <f t="shared" si="54"/>
        <v>83131.839999999997</v>
      </c>
      <c r="L160" s="14">
        <f t="shared" si="55"/>
        <v>83131.839999999997</v>
      </c>
      <c r="M160" s="14">
        <f t="shared" si="56"/>
        <v>83131.839999999997</v>
      </c>
      <c r="N160" s="14">
        <f t="shared" si="57"/>
        <v>83131.839999999997</v>
      </c>
      <c r="O160" s="14">
        <f t="shared" si="58"/>
        <v>83131.839999999997</v>
      </c>
      <c r="P160" s="14">
        <f t="shared" si="59"/>
        <v>83131.839999999997</v>
      </c>
      <c r="Q160" s="14">
        <f t="shared" si="60"/>
        <v>83131.839999999997</v>
      </c>
      <c r="R160" s="14">
        <f t="shared" si="61"/>
        <v>83131.839999999997</v>
      </c>
      <c r="S160" s="14">
        <f t="shared" si="62"/>
        <v>83131.839999999997</v>
      </c>
      <c r="T160" s="14">
        <f t="shared" si="63"/>
        <v>83131.839999999997</v>
      </c>
      <c r="U160" s="14">
        <f t="shared" si="64"/>
        <v>83131.839999999997</v>
      </c>
      <c r="V160" s="77">
        <f t="shared" si="65"/>
        <v>997582.07999999973</v>
      </c>
    </row>
    <row r="161" spans="1:22" ht="15.75" outlineLevel="2" x14ac:dyDescent="0.25">
      <c r="A161" s="10">
        <v>5</v>
      </c>
      <c r="B161" s="12" t="s">
        <v>101</v>
      </c>
      <c r="C161" s="81"/>
      <c r="D161" s="53">
        <v>720</v>
      </c>
      <c r="E161" s="13" t="s">
        <v>8</v>
      </c>
      <c r="F161" s="13" t="s">
        <v>275</v>
      </c>
      <c r="G161" s="52">
        <v>1230500</v>
      </c>
      <c r="H161" s="52">
        <v>102541.67</v>
      </c>
      <c r="I161" s="51">
        <v>0.81071280000000001</v>
      </c>
      <c r="J161" s="14">
        <f t="shared" si="74"/>
        <v>83131.839999999997</v>
      </c>
      <c r="K161" s="14">
        <f t="shared" si="54"/>
        <v>83131.839999999997</v>
      </c>
      <c r="L161" s="14">
        <f t="shared" si="55"/>
        <v>83131.839999999997</v>
      </c>
      <c r="M161" s="14">
        <f t="shared" si="56"/>
        <v>83131.839999999997</v>
      </c>
      <c r="N161" s="14">
        <f t="shared" si="57"/>
        <v>83131.839999999997</v>
      </c>
      <c r="O161" s="14">
        <f t="shared" si="58"/>
        <v>83131.839999999997</v>
      </c>
      <c r="P161" s="14">
        <f t="shared" si="59"/>
        <v>83131.839999999997</v>
      </c>
      <c r="Q161" s="14">
        <f t="shared" si="60"/>
        <v>83131.839999999997</v>
      </c>
      <c r="R161" s="14">
        <f t="shared" si="61"/>
        <v>83131.839999999997</v>
      </c>
      <c r="S161" s="14">
        <f t="shared" si="62"/>
        <v>83131.839999999997</v>
      </c>
      <c r="T161" s="14">
        <f t="shared" si="63"/>
        <v>83131.839999999997</v>
      </c>
      <c r="U161" s="14">
        <f t="shared" si="64"/>
        <v>83131.839999999997</v>
      </c>
      <c r="V161" s="77">
        <f t="shared" si="65"/>
        <v>997582.07999999973</v>
      </c>
    </row>
    <row r="162" spans="1:22" ht="15.75" outlineLevel="2" x14ac:dyDescent="0.25">
      <c r="A162" s="10">
        <v>6</v>
      </c>
      <c r="B162" s="12" t="s">
        <v>102</v>
      </c>
      <c r="C162" s="81"/>
      <c r="D162" s="53">
        <v>570</v>
      </c>
      <c r="E162" s="13" t="s">
        <v>8</v>
      </c>
      <c r="F162" s="13" t="s">
        <v>275</v>
      </c>
      <c r="G162" s="52">
        <v>1230500</v>
      </c>
      <c r="H162" s="52">
        <v>102541.67</v>
      </c>
      <c r="I162" s="51">
        <v>0.81071280000000001</v>
      </c>
      <c r="J162" s="14">
        <f t="shared" si="74"/>
        <v>83131.839999999997</v>
      </c>
      <c r="K162" s="14">
        <f t="shared" si="54"/>
        <v>83131.839999999997</v>
      </c>
      <c r="L162" s="14">
        <f t="shared" si="55"/>
        <v>83131.839999999997</v>
      </c>
      <c r="M162" s="14">
        <f t="shared" si="56"/>
        <v>83131.839999999997</v>
      </c>
      <c r="N162" s="14">
        <f t="shared" si="57"/>
        <v>83131.839999999997</v>
      </c>
      <c r="O162" s="14">
        <f t="shared" si="58"/>
        <v>83131.839999999997</v>
      </c>
      <c r="P162" s="14">
        <f t="shared" si="59"/>
        <v>83131.839999999997</v>
      </c>
      <c r="Q162" s="14">
        <f t="shared" si="60"/>
        <v>83131.839999999997</v>
      </c>
      <c r="R162" s="14">
        <f t="shared" si="61"/>
        <v>83131.839999999997</v>
      </c>
      <c r="S162" s="14">
        <f t="shared" si="62"/>
        <v>83131.839999999997</v>
      </c>
      <c r="T162" s="14">
        <f t="shared" si="63"/>
        <v>83131.839999999997</v>
      </c>
      <c r="U162" s="14">
        <f t="shared" si="64"/>
        <v>83131.839999999997</v>
      </c>
      <c r="V162" s="77">
        <f t="shared" si="65"/>
        <v>997582.07999999973</v>
      </c>
    </row>
    <row r="163" spans="1:22" ht="15.75" outlineLevel="2" x14ac:dyDescent="0.25">
      <c r="A163" s="10">
        <v>7</v>
      </c>
      <c r="B163" s="12" t="s">
        <v>103</v>
      </c>
      <c r="C163" s="81"/>
      <c r="D163" s="53">
        <v>390</v>
      </c>
      <c r="E163" s="13" t="s">
        <v>8</v>
      </c>
      <c r="F163" s="13" t="s">
        <v>275</v>
      </c>
      <c r="G163" s="52">
        <v>1230500</v>
      </c>
      <c r="H163" s="52">
        <v>102541.67</v>
      </c>
      <c r="I163" s="51">
        <v>0.81071280000000001</v>
      </c>
      <c r="J163" s="14">
        <f t="shared" si="74"/>
        <v>83131.839999999997</v>
      </c>
      <c r="K163" s="14">
        <f t="shared" si="54"/>
        <v>83131.839999999997</v>
      </c>
      <c r="L163" s="14">
        <f t="shared" si="55"/>
        <v>83131.839999999997</v>
      </c>
      <c r="M163" s="14">
        <f t="shared" si="56"/>
        <v>83131.839999999997</v>
      </c>
      <c r="N163" s="14">
        <f t="shared" si="57"/>
        <v>83131.839999999997</v>
      </c>
      <c r="O163" s="14">
        <f t="shared" si="58"/>
        <v>83131.839999999997</v>
      </c>
      <c r="P163" s="14">
        <f t="shared" si="59"/>
        <v>83131.839999999997</v>
      </c>
      <c r="Q163" s="14">
        <f t="shared" si="60"/>
        <v>83131.839999999997</v>
      </c>
      <c r="R163" s="14">
        <f t="shared" si="61"/>
        <v>83131.839999999997</v>
      </c>
      <c r="S163" s="14">
        <f t="shared" si="62"/>
        <v>83131.839999999997</v>
      </c>
      <c r="T163" s="14">
        <f t="shared" si="63"/>
        <v>83131.839999999997</v>
      </c>
      <c r="U163" s="14">
        <f t="shared" si="64"/>
        <v>83131.839999999997</v>
      </c>
      <c r="V163" s="77">
        <f t="shared" si="65"/>
        <v>997582.07999999973</v>
      </c>
    </row>
    <row r="164" spans="1:22" ht="15.75" outlineLevel="2" x14ac:dyDescent="0.25">
      <c r="A164" s="10">
        <v>8</v>
      </c>
      <c r="B164" s="12" t="s">
        <v>71</v>
      </c>
      <c r="C164" s="81"/>
      <c r="D164" s="53">
        <v>471</v>
      </c>
      <c r="E164" s="13" t="s">
        <v>8</v>
      </c>
      <c r="F164" s="13" t="s">
        <v>275</v>
      </c>
      <c r="G164" s="52">
        <v>1230500</v>
      </c>
      <c r="H164" s="52">
        <v>102541.67</v>
      </c>
      <c r="I164" s="51">
        <v>0.81071280000000001</v>
      </c>
      <c r="J164" s="14">
        <f t="shared" si="74"/>
        <v>83131.839999999997</v>
      </c>
      <c r="K164" s="14">
        <f t="shared" si="54"/>
        <v>83131.839999999997</v>
      </c>
      <c r="L164" s="14">
        <f t="shared" si="55"/>
        <v>83131.839999999997</v>
      </c>
      <c r="M164" s="14">
        <f t="shared" si="56"/>
        <v>83131.839999999997</v>
      </c>
      <c r="N164" s="14">
        <f t="shared" si="57"/>
        <v>83131.839999999997</v>
      </c>
      <c r="O164" s="14">
        <f t="shared" si="58"/>
        <v>83131.839999999997</v>
      </c>
      <c r="P164" s="14">
        <f t="shared" si="59"/>
        <v>83131.839999999997</v>
      </c>
      <c r="Q164" s="14">
        <f t="shared" si="60"/>
        <v>83131.839999999997</v>
      </c>
      <c r="R164" s="14">
        <f t="shared" si="61"/>
        <v>83131.839999999997</v>
      </c>
      <c r="S164" s="14">
        <f t="shared" si="62"/>
        <v>83131.839999999997</v>
      </c>
      <c r="T164" s="14">
        <f t="shared" si="63"/>
        <v>83131.839999999997</v>
      </c>
      <c r="U164" s="14">
        <f t="shared" si="64"/>
        <v>83131.839999999997</v>
      </c>
      <c r="V164" s="77">
        <f t="shared" si="65"/>
        <v>997582.07999999973</v>
      </c>
    </row>
    <row r="165" spans="1:22" ht="15.75" outlineLevel="2" x14ac:dyDescent="0.25">
      <c r="A165" s="10">
        <v>9</v>
      </c>
      <c r="B165" s="12" t="s">
        <v>104</v>
      </c>
      <c r="C165" s="81"/>
      <c r="D165" s="53">
        <v>396</v>
      </c>
      <c r="E165" s="13" t="s">
        <v>8</v>
      </c>
      <c r="F165" s="13" t="s">
        <v>275</v>
      </c>
      <c r="G165" s="52">
        <v>1230500</v>
      </c>
      <c r="H165" s="52">
        <v>102541.67</v>
      </c>
      <c r="I165" s="51">
        <v>0.81071280000000001</v>
      </c>
      <c r="J165" s="14">
        <f t="shared" si="74"/>
        <v>83131.839999999997</v>
      </c>
      <c r="K165" s="14">
        <f t="shared" si="54"/>
        <v>83131.839999999997</v>
      </c>
      <c r="L165" s="14">
        <f t="shared" si="55"/>
        <v>83131.839999999997</v>
      </c>
      <c r="M165" s="14">
        <f t="shared" si="56"/>
        <v>83131.839999999997</v>
      </c>
      <c r="N165" s="14">
        <f t="shared" si="57"/>
        <v>83131.839999999997</v>
      </c>
      <c r="O165" s="14">
        <f t="shared" si="58"/>
        <v>83131.839999999997</v>
      </c>
      <c r="P165" s="14">
        <f t="shared" si="59"/>
        <v>83131.839999999997</v>
      </c>
      <c r="Q165" s="14">
        <f t="shared" si="60"/>
        <v>83131.839999999997</v>
      </c>
      <c r="R165" s="14">
        <f t="shared" si="61"/>
        <v>83131.839999999997</v>
      </c>
      <c r="S165" s="14">
        <f t="shared" si="62"/>
        <v>83131.839999999997</v>
      </c>
      <c r="T165" s="14">
        <f t="shared" si="63"/>
        <v>83131.839999999997</v>
      </c>
      <c r="U165" s="14">
        <f t="shared" si="64"/>
        <v>83131.839999999997</v>
      </c>
      <c r="V165" s="77">
        <f t="shared" si="65"/>
        <v>997582.07999999973</v>
      </c>
    </row>
    <row r="166" spans="1:22" ht="15.75" outlineLevel="2" x14ac:dyDescent="0.25">
      <c r="A166" s="43">
        <v>10</v>
      </c>
      <c r="B166" s="24" t="s">
        <v>265</v>
      </c>
      <c r="C166" s="81"/>
      <c r="D166" s="53">
        <v>400</v>
      </c>
      <c r="E166" s="13" t="s">
        <v>8</v>
      </c>
      <c r="F166" s="13" t="s">
        <v>292</v>
      </c>
      <c r="G166" s="52">
        <v>1230500</v>
      </c>
      <c r="H166" s="52">
        <v>102541.67</v>
      </c>
      <c r="I166" s="51">
        <v>0.81071280000000001</v>
      </c>
      <c r="J166" s="14">
        <f t="shared" si="74"/>
        <v>83131.839999999997</v>
      </c>
      <c r="K166" s="14">
        <f t="shared" si="54"/>
        <v>83131.839999999997</v>
      </c>
      <c r="L166" s="14">
        <f t="shared" si="55"/>
        <v>83131.839999999997</v>
      </c>
      <c r="M166" s="14">
        <f t="shared" si="56"/>
        <v>83131.839999999997</v>
      </c>
      <c r="N166" s="14">
        <f t="shared" si="57"/>
        <v>83131.839999999997</v>
      </c>
      <c r="O166" s="14">
        <f t="shared" si="58"/>
        <v>83131.839999999997</v>
      </c>
      <c r="P166" s="14">
        <f t="shared" si="59"/>
        <v>83131.839999999997</v>
      </c>
      <c r="Q166" s="14">
        <f t="shared" si="60"/>
        <v>83131.839999999997</v>
      </c>
      <c r="R166" s="14">
        <f t="shared" si="61"/>
        <v>83131.839999999997</v>
      </c>
      <c r="S166" s="14">
        <f t="shared" si="62"/>
        <v>83131.839999999997</v>
      </c>
      <c r="T166" s="14">
        <f t="shared" si="63"/>
        <v>83131.839999999997</v>
      </c>
      <c r="U166" s="14">
        <f t="shared" si="64"/>
        <v>83131.839999999997</v>
      </c>
      <c r="V166" s="77">
        <f t="shared" si="65"/>
        <v>997582.07999999973</v>
      </c>
    </row>
    <row r="167" spans="1:22" ht="18.75" outlineLevel="1" x14ac:dyDescent="0.25">
      <c r="A167" s="18"/>
      <c r="B167" s="21" t="s">
        <v>21</v>
      </c>
      <c r="C167" s="23">
        <v>1</v>
      </c>
      <c r="D167" s="23">
        <f t="shared" ref="D167" si="85">D168</f>
        <v>976</v>
      </c>
      <c r="E167" s="64" t="str">
        <f t="shared" ref="E167" si="86">E168</f>
        <v>-</v>
      </c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79">
        <f t="shared" ref="V167" si="87">V168</f>
        <v>1297184.3999999997</v>
      </c>
    </row>
    <row r="168" spans="1:22" ht="15.75" outlineLevel="2" x14ac:dyDescent="0.25">
      <c r="A168" s="10">
        <v>11</v>
      </c>
      <c r="B168" s="12" t="s">
        <v>106</v>
      </c>
      <c r="C168" s="81"/>
      <c r="D168" s="41">
        <v>976</v>
      </c>
      <c r="E168" s="13" t="s">
        <v>8</v>
      </c>
      <c r="F168" s="13" t="s">
        <v>288</v>
      </c>
      <c r="G168" s="67">
        <v>2460900</v>
      </c>
      <c r="H168" s="67">
        <v>205075</v>
      </c>
      <c r="I168" s="51">
        <v>0.52711790000000003</v>
      </c>
      <c r="J168" s="14">
        <f t="shared" si="74"/>
        <v>108098.7</v>
      </c>
      <c r="K168" s="14">
        <f t="shared" si="54"/>
        <v>108098.7</v>
      </c>
      <c r="L168" s="14">
        <f t="shared" si="55"/>
        <v>108098.7</v>
      </c>
      <c r="M168" s="14">
        <f t="shared" si="56"/>
        <v>108098.7</v>
      </c>
      <c r="N168" s="14">
        <f t="shared" si="57"/>
        <v>108098.7</v>
      </c>
      <c r="O168" s="14">
        <f t="shared" si="58"/>
        <v>108098.7</v>
      </c>
      <c r="P168" s="14">
        <f t="shared" si="59"/>
        <v>108098.7</v>
      </c>
      <c r="Q168" s="14">
        <f t="shared" si="60"/>
        <v>108098.7</v>
      </c>
      <c r="R168" s="14">
        <f t="shared" si="61"/>
        <v>108098.7</v>
      </c>
      <c r="S168" s="14">
        <f t="shared" si="62"/>
        <v>108098.7</v>
      </c>
      <c r="T168" s="14">
        <f t="shared" si="63"/>
        <v>108098.7</v>
      </c>
      <c r="U168" s="14">
        <f t="shared" si="64"/>
        <v>108098.7</v>
      </c>
      <c r="V168" s="77">
        <f t="shared" si="65"/>
        <v>1297184.3999999997</v>
      </c>
    </row>
    <row r="169" spans="1:22" ht="15.75" x14ac:dyDescent="0.25">
      <c r="A169" s="15">
        <v>9</v>
      </c>
      <c r="B169" s="24" t="s">
        <v>107</v>
      </c>
      <c r="C169" s="9">
        <f>C170+C185</f>
        <v>15</v>
      </c>
      <c r="D169" s="9">
        <f t="shared" ref="D169:V169" si="88">D170+D185</f>
        <v>7031</v>
      </c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76">
        <f t="shared" si="88"/>
        <v>14565378.359999999</v>
      </c>
    </row>
    <row r="170" spans="1:22" ht="18.75" outlineLevel="1" x14ac:dyDescent="0.25">
      <c r="A170" s="10"/>
      <c r="B170" s="21" t="s">
        <v>6</v>
      </c>
      <c r="C170" s="23">
        <v>14</v>
      </c>
      <c r="D170" s="23">
        <f t="shared" ref="D170" si="89">SUM(D171:D184)</f>
        <v>6116</v>
      </c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79">
        <f t="shared" ref="V170" si="90">SUM(V171:V184)</f>
        <v>12919216.199999999</v>
      </c>
    </row>
    <row r="171" spans="1:22" ht="15.75" outlineLevel="2" x14ac:dyDescent="0.25">
      <c r="A171" s="10">
        <v>1</v>
      </c>
      <c r="B171" s="12" t="s">
        <v>108</v>
      </c>
      <c r="C171" s="81"/>
      <c r="D171" s="53">
        <v>140</v>
      </c>
      <c r="E171" s="13" t="s">
        <v>8</v>
      </c>
      <c r="F171" s="13" t="s">
        <v>275</v>
      </c>
      <c r="G171" s="52">
        <v>1230500</v>
      </c>
      <c r="H171" s="52">
        <v>102541.67</v>
      </c>
      <c r="I171" s="51">
        <v>0.81071280000000001</v>
      </c>
      <c r="J171" s="14">
        <f t="shared" si="74"/>
        <v>83131.839999999997</v>
      </c>
      <c r="K171" s="14">
        <f t="shared" si="54"/>
        <v>83131.839999999997</v>
      </c>
      <c r="L171" s="14">
        <f t="shared" si="55"/>
        <v>83131.839999999997</v>
      </c>
      <c r="M171" s="14">
        <f t="shared" si="56"/>
        <v>83131.839999999997</v>
      </c>
      <c r="N171" s="14">
        <f t="shared" si="57"/>
        <v>83131.839999999997</v>
      </c>
      <c r="O171" s="14">
        <f t="shared" si="58"/>
        <v>83131.839999999997</v>
      </c>
      <c r="P171" s="14">
        <f t="shared" si="59"/>
        <v>83131.839999999997</v>
      </c>
      <c r="Q171" s="14">
        <f t="shared" si="60"/>
        <v>83131.839999999997</v>
      </c>
      <c r="R171" s="14">
        <f t="shared" si="61"/>
        <v>83131.839999999997</v>
      </c>
      <c r="S171" s="14">
        <f t="shared" si="62"/>
        <v>83131.839999999997</v>
      </c>
      <c r="T171" s="14">
        <f t="shared" si="63"/>
        <v>83131.839999999997</v>
      </c>
      <c r="U171" s="14">
        <f t="shared" si="64"/>
        <v>83131.839999999997</v>
      </c>
      <c r="V171" s="77">
        <f t="shared" si="65"/>
        <v>997582.07999999973</v>
      </c>
    </row>
    <row r="172" spans="1:22" ht="15.75" outlineLevel="2" x14ac:dyDescent="0.25">
      <c r="A172" s="10">
        <v>2</v>
      </c>
      <c r="B172" s="12" t="s">
        <v>224</v>
      </c>
      <c r="C172" s="81"/>
      <c r="D172" s="53">
        <v>145</v>
      </c>
      <c r="E172" s="13" t="s">
        <v>8</v>
      </c>
      <c r="F172" s="13" t="s">
        <v>275</v>
      </c>
      <c r="G172" s="52">
        <v>1230500</v>
      </c>
      <c r="H172" s="52">
        <v>102541.67</v>
      </c>
      <c r="I172" s="51">
        <v>0.52710639999999997</v>
      </c>
      <c r="J172" s="14">
        <f t="shared" si="74"/>
        <v>54050.37</v>
      </c>
      <c r="K172" s="14">
        <f t="shared" si="54"/>
        <v>54050.37</v>
      </c>
      <c r="L172" s="14">
        <f t="shared" si="55"/>
        <v>54050.37</v>
      </c>
      <c r="M172" s="14">
        <f t="shared" si="56"/>
        <v>54050.37</v>
      </c>
      <c r="N172" s="14">
        <f t="shared" si="57"/>
        <v>54050.37</v>
      </c>
      <c r="O172" s="14">
        <f t="shared" si="58"/>
        <v>54050.37</v>
      </c>
      <c r="P172" s="14">
        <f t="shared" si="59"/>
        <v>54050.37</v>
      </c>
      <c r="Q172" s="14">
        <f t="shared" si="60"/>
        <v>54050.37</v>
      </c>
      <c r="R172" s="14">
        <f t="shared" si="61"/>
        <v>54050.37</v>
      </c>
      <c r="S172" s="14">
        <f t="shared" si="62"/>
        <v>54050.37</v>
      </c>
      <c r="T172" s="14">
        <f t="shared" si="63"/>
        <v>54050.37</v>
      </c>
      <c r="U172" s="14">
        <f t="shared" si="64"/>
        <v>54050.37</v>
      </c>
      <c r="V172" s="77">
        <f t="shared" si="65"/>
        <v>648604.44000000006</v>
      </c>
    </row>
    <row r="173" spans="1:22" ht="15.75" outlineLevel="2" x14ac:dyDescent="0.25">
      <c r="A173" s="10">
        <v>3</v>
      </c>
      <c r="B173" s="12" t="s">
        <v>61</v>
      </c>
      <c r="C173" s="81"/>
      <c r="D173" s="53">
        <v>344</v>
      </c>
      <c r="E173" s="13" t="s">
        <v>8</v>
      </c>
      <c r="F173" s="13" t="s">
        <v>275</v>
      </c>
      <c r="G173" s="52">
        <v>1230500</v>
      </c>
      <c r="H173" s="52">
        <v>102541.67</v>
      </c>
      <c r="I173" s="51">
        <v>0.81071280000000001</v>
      </c>
      <c r="J173" s="14">
        <f t="shared" si="74"/>
        <v>83131.839999999997</v>
      </c>
      <c r="K173" s="14">
        <f t="shared" si="54"/>
        <v>83131.839999999997</v>
      </c>
      <c r="L173" s="14">
        <f t="shared" si="55"/>
        <v>83131.839999999997</v>
      </c>
      <c r="M173" s="14">
        <f t="shared" si="56"/>
        <v>83131.839999999997</v>
      </c>
      <c r="N173" s="14">
        <f t="shared" si="57"/>
        <v>83131.839999999997</v>
      </c>
      <c r="O173" s="14">
        <f t="shared" si="58"/>
        <v>83131.839999999997</v>
      </c>
      <c r="P173" s="14">
        <f t="shared" si="59"/>
        <v>83131.839999999997</v>
      </c>
      <c r="Q173" s="14">
        <f t="shared" si="60"/>
        <v>83131.839999999997</v>
      </c>
      <c r="R173" s="14">
        <f t="shared" si="61"/>
        <v>83131.839999999997</v>
      </c>
      <c r="S173" s="14">
        <f t="shared" si="62"/>
        <v>83131.839999999997</v>
      </c>
      <c r="T173" s="14">
        <f t="shared" si="63"/>
        <v>83131.839999999997</v>
      </c>
      <c r="U173" s="14">
        <f t="shared" si="64"/>
        <v>83131.839999999997</v>
      </c>
      <c r="V173" s="77">
        <f t="shared" si="65"/>
        <v>997582.07999999973</v>
      </c>
    </row>
    <row r="174" spans="1:22" ht="15.75" outlineLevel="2" x14ac:dyDescent="0.25">
      <c r="A174" s="10">
        <v>4</v>
      </c>
      <c r="B174" s="12" t="s">
        <v>109</v>
      </c>
      <c r="C174" s="81"/>
      <c r="D174" s="53">
        <v>229</v>
      </c>
      <c r="E174" s="13" t="s">
        <v>8</v>
      </c>
      <c r="F174" s="13" t="s">
        <v>275</v>
      </c>
      <c r="G174" s="52">
        <v>1230500</v>
      </c>
      <c r="H174" s="52">
        <v>102541.67</v>
      </c>
      <c r="I174" s="51">
        <v>0.81071280000000001</v>
      </c>
      <c r="J174" s="14">
        <f t="shared" si="74"/>
        <v>83131.839999999997</v>
      </c>
      <c r="K174" s="14">
        <f t="shared" si="54"/>
        <v>83131.839999999997</v>
      </c>
      <c r="L174" s="14">
        <f t="shared" si="55"/>
        <v>83131.839999999997</v>
      </c>
      <c r="M174" s="14">
        <f t="shared" si="56"/>
        <v>83131.839999999997</v>
      </c>
      <c r="N174" s="14">
        <f t="shared" si="57"/>
        <v>83131.839999999997</v>
      </c>
      <c r="O174" s="14">
        <f t="shared" si="58"/>
        <v>83131.839999999997</v>
      </c>
      <c r="P174" s="14">
        <f t="shared" si="59"/>
        <v>83131.839999999997</v>
      </c>
      <c r="Q174" s="14">
        <f t="shared" si="60"/>
        <v>83131.839999999997</v>
      </c>
      <c r="R174" s="14">
        <f t="shared" si="61"/>
        <v>83131.839999999997</v>
      </c>
      <c r="S174" s="14">
        <f t="shared" si="62"/>
        <v>83131.839999999997</v>
      </c>
      <c r="T174" s="14">
        <f t="shared" si="63"/>
        <v>83131.839999999997</v>
      </c>
      <c r="U174" s="14">
        <f t="shared" si="64"/>
        <v>83131.839999999997</v>
      </c>
      <c r="V174" s="77">
        <f t="shared" si="65"/>
        <v>997582.07999999973</v>
      </c>
    </row>
    <row r="175" spans="1:22" ht="15.75" outlineLevel="2" x14ac:dyDescent="0.25">
      <c r="A175" s="10">
        <v>5</v>
      </c>
      <c r="B175" s="12" t="s">
        <v>110</v>
      </c>
      <c r="C175" s="81"/>
      <c r="D175" s="53">
        <v>466</v>
      </c>
      <c r="E175" s="13" t="s">
        <v>8</v>
      </c>
      <c r="F175" s="13" t="s">
        <v>275</v>
      </c>
      <c r="G175" s="52">
        <v>1230500</v>
      </c>
      <c r="H175" s="52">
        <v>102541.67</v>
      </c>
      <c r="I175" s="51">
        <v>0.81071280000000001</v>
      </c>
      <c r="J175" s="14">
        <f t="shared" si="74"/>
        <v>83131.839999999997</v>
      </c>
      <c r="K175" s="14">
        <f t="shared" si="54"/>
        <v>83131.839999999997</v>
      </c>
      <c r="L175" s="14">
        <f t="shared" si="55"/>
        <v>83131.839999999997</v>
      </c>
      <c r="M175" s="14">
        <f t="shared" si="56"/>
        <v>83131.839999999997</v>
      </c>
      <c r="N175" s="14">
        <f t="shared" si="57"/>
        <v>83131.839999999997</v>
      </c>
      <c r="O175" s="14">
        <f t="shared" si="58"/>
        <v>83131.839999999997</v>
      </c>
      <c r="P175" s="14">
        <f t="shared" si="59"/>
        <v>83131.839999999997</v>
      </c>
      <c r="Q175" s="14">
        <f t="shared" si="60"/>
        <v>83131.839999999997</v>
      </c>
      <c r="R175" s="14">
        <f t="shared" si="61"/>
        <v>83131.839999999997</v>
      </c>
      <c r="S175" s="14">
        <f t="shared" si="62"/>
        <v>83131.839999999997</v>
      </c>
      <c r="T175" s="14">
        <f t="shared" si="63"/>
        <v>83131.839999999997</v>
      </c>
      <c r="U175" s="14">
        <f t="shared" si="64"/>
        <v>83131.839999999997</v>
      </c>
      <c r="V175" s="77">
        <f t="shared" si="65"/>
        <v>997582.07999999973</v>
      </c>
    </row>
    <row r="176" spans="1:22" ht="15.75" outlineLevel="2" x14ac:dyDescent="0.25">
      <c r="A176" s="10">
        <v>6</v>
      </c>
      <c r="B176" s="12" t="s">
        <v>111</v>
      </c>
      <c r="C176" s="81"/>
      <c r="D176" s="53">
        <v>430</v>
      </c>
      <c r="E176" s="13" t="s">
        <v>8</v>
      </c>
      <c r="F176" s="13" t="s">
        <v>275</v>
      </c>
      <c r="G176" s="52">
        <v>1230500</v>
      </c>
      <c r="H176" s="52">
        <v>102541.67</v>
      </c>
      <c r="I176" s="51">
        <v>0.81071280000000001</v>
      </c>
      <c r="J176" s="14">
        <f t="shared" si="74"/>
        <v>83131.839999999997</v>
      </c>
      <c r="K176" s="14">
        <f t="shared" si="54"/>
        <v>83131.839999999997</v>
      </c>
      <c r="L176" s="14">
        <f t="shared" si="55"/>
        <v>83131.839999999997</v>
      </c>
      <c r="M176" s="14">
        <f t="shared" si="56"/>
        <v>83131.839999999997</v>
      </c>
      <c r="N176" s="14">
        <f t="shared" si="57"/>
        <v>83131.839999999997</v>
      </c>
      <c r="O176" s="14">
        <f t="shared" si="58"/>
        <v>83131.839999999997</v>
      </c>
      <c r="P176" s="14">
        <f t="shared" si="59"/>
        <v>83131.839999999997</v>
      </c>
      <c r="Q176" s="14">
        <f t="shared" si="60"/>
        <v>83131.839999999997</v>
      </c>
      <c r="R176" s="14">
        <f t="shared" si="61"/>
        <v>83131.839999999997</v>
      </c>
      <c r="S176" s="14">
        <f t="shared" si="62"/>
        <v>83131.839999999997</v>
      </c>
      <c r="T176" s="14">
        <f t="shared" si="63"/>
        <v>83131.839999999997</v>
      </c>
      <c r="U176" s="14">
        <f t="shared" si="64"/>
        <v>83131.839999999997</v>
      </c>
      <c r="V176" s="77">
        <f t="shared" si="65"/>
        <v>997582.07999999973</v>
      </c>
    </row>
    <row r="177" spans="1:22" ht="15.75" outlineLevel="2" x14ac:dyDescent="0.25">
      <c r="A177" s="10">
        <v>7</v>
      </c>
      <c r="B177" s="12" t="s">
        <v>112</v>
      </c>
      <c r="C177" s="81"/>
      <c r="D177" s="53">
        <v>387</v>
      </c>
      <c r="E177" s="13" t="s">
        <v>8</v>
      </c>
      <c r="F177" s="13" t="s">
        <v>275</v>
      </c>
      <c r="G177" s="52">
        <v>1230500</v>
      </c>
      <c r="H177" s="52">
        <v>102541.67</v>
      </c>
      <c r="I177" s="51">
        <v>0.81071280000000001</v>
      </c>
      <c r="J177" s="14">
        <f t="shared" si="74"/>
        <v>83131.839999999997</v>
      </c>
      <c r="K177" s="14">
        <f t="shared" si="54"/>
        <v>83131.839999999997</v>
      </c>
      <c r="L177" s="14">
        <f t="shared" si="55"/>
        <v>83131.839999999997</v>
      </c>
      <c r="M177" s="14">
        <f t="shared" si="56"/>
        <v>83131.839999999997</v>
      </c>
      <c r="N177" s="14">
        <f t="shared" si="57"/>
        <v>83131.839999999997</v>
      </c>
      <c r="O177" s="14">
        <f t="shared" si="58"/>
        <v>83131.839999999997</v>
      </c>
      <c r="P177" s="14">
        <f t="shared" si="59"/>
        <v>83131.839999999997</v>
      </c>
      <c r="Q177" s="14">
        <f t="shared" si="60"/>
        <v>83131.839999999997</v>
      </c>
      <c r="R177" s="14">
        <f t="shared" si="61"/>
        <v>83131.839999999997</v>
      </c>
      <c r="S177" s="14">
        <f t="shared" si="62"/>
        <v>83131.839999999997</v>
      </c>
      <c r="T177" s="14">
        <f t="shared" si="63"/>
        <v>83131.839999999997</v>
      </c>
      <c r="U177" s="14">
        <f t="shared" si="64"/>
        <v>83131.839999999997</v>
      </c>
      <c r="V177" s="77">
        <f t="shared" si="65"/>
        <v>997582.07999999973</v>
      </c>
    </row>
    <row r="178" spans="1:22" ht="15.75" outlineLevel="2" x14ac:dyDescent="0.25">
      <c r="A178" s="10">
        <v>8</v>
      </c>
      <c r="B178" s="12" t="s">
        <v>113</v>
      </c>
      <c r="C178" s="81"/>
      <c r="D178" s="53">
        <v>492</v>
      </c>
      <c r="E178" s="13" t="s">
        <v>8</v>
      </c>
      <c r="F178" s="13" t="s">
        <v>275</v>
      </c>
      <c r="G178" s="52">
        <v>1230500</v>
      </c>
      <c r="H178" s="52">
        <v>102541.67</v>
      </c>
      <c r="I178" s="51">
        <v>0.81071280000000001</v>
      </c>
      <c r="J178" s="14">
        <f t="shared" si="74"/>
        <v>83131.839999999997</v>
      </c>
      <c r="K178" s="14">
        <f t="shared" si="54"/>
        <v>83131.839999999997</v>
      </c>
      <c r="L178" s="14">
        <f t="shared" si="55"/>
        <v>83131.839999999997</v>
      </c>
      <c r="M178" s="14">
        <f t="shared" si="56"/>
        <v>83131.839999999997</v>
      </c>
      <c r="N178" s="14">
        <f t="shared" si="57"/>
        <v>83131.839999999997</v>
      </c>
      <c r="O178" s="14">
        <f t="shared" si="58"/>
        <v>83131.839999999997</v>
      </c>
      <c r="P178" s="14">
        <f t="shared" si="59"/>
        <v>83131.839999999997</v>
      </c>
      <c r="Q178" s="14">
        <f t="shared" si="60"/>
        <v>83131.839999999997</v>
      </c>
      <c r="R178" s="14">
        <f t="shared" si="61"/>
        <v>83131.839999999997</v>
      </c>
      <c r="S178" s="14">
        <f t="shared" si="62"/>
        <v>83131.839999999997</v>
      </c>
      <c r="T178" s="14">
        <f t="shared" si="63"/>
        <v>83131.839999999997</v>
      </c>
      <c r="U178" s="14">
        <f t="shared" si="64"/>
        <v>83131.839999999997</v>
      </c>
      <c r="V178" s="77">
        <f t="shared" si="65"/>
        <v>997582.07999999973</v>
      </c>
    </row>
    <row r="179" spans="1:22" ht="15.75" outlineLevel="2" x14ac:dyDescent="0.25">
      <c r="A179" s="10">
        <v>9</v>
      </c>
      <c r="B179" s="12" t="s">
        <v>114</v>
      </c>
      <c r="C179" s="81"/>
      <c r="D179" s="53">
        <v>340</v>
      </c>
      <c r="E179" s="13" t="s">
        <v>8</v>
      </c>
      <c r="F179" s="13" t="s">
        <v>275</v>
      </c>
      <c r="G179" s="52">
        <v>1230500</v>
      </c>
      <c r="H179" s="52">
        <v>102541.67</v>
      </c>
      <c r="I179" s="51">
        <v>0.81071280000000001</v>
      </c>
      <c r="J179" s="14">
        <f t="shared" si="74"/>
        <v>83131.839999999997</v>
      </c>
      <c r="K179" s="14">
        <f t="shared" si="54"/>
        <v>83131.839999999997</v>
      </c>
      <c r="L179" s="14">
        <f t="shared" si="55"/>
        <v>83131.839999999997</v>
      </c>
      <c r="M179" s="14">
        <f t="shared" si="56"/>
        <v>83131.839999999997</v>
      </c>
      <c r="N179" s="14">
        <f t="shared" si="57"/>
        <v>83131.839999999997</v>
      </c>
      <c r="O179" s="14">
        <f t="shared" si="58"/>
        <v>83131.839999999997</v>
      </c>
      <c r="P179" s="14">
        <f t="shared" si="59"/>
        <v>83131.839999999997</v>
      </c>
      <c r="Q179" s="14">
        <f t="shared" si="60"/>
        <v>83131.839999999997</v>
      </c>
      <c r="R179" s="14">
        <f t="shared" si="61"/>
        <v>83131.839999999997</v>
      </c>
      <c r="S179" s="14">
        <f t="shared" si="62"/>
        <v>83131.839999999997</v>
      </c>
      <c r="T179" s="14">
        <f t="shared" si="63"/>
        <v>83131.839999999997</v>
      </c>
      <c r="U179" s="14">
        <f t="shared" si="64"/>
        <v>83131.839999999997</v>
      </c>
      <c r="V179" s="77">
        <f t="shared" si="65"/>
        <v>997582.07999999973</v>
      </c>
    </row>
    <row r="180" spans="1:22" ht="15.75" outlineLevel="2" x14ac:dyDescent="0.25">
      <c r="A180" s="10">
        <v>10</v>
      </c>
      <c r="B180" s="12" t="s">
        <v>115</v>
      </c>
      <c r="C180" s="81"/>
      <c r="D180" s="53">
        <v>834</v>
      </c>
      <c r="E180" s="13" t="s">
        <v>8</v>
      </c>
      <c r="F180" s="13" t="s">
        <v>275</v>
      </c>
      <c r="G180" s="52">
        <v>1230500</v>
      </c>
      <c r="H180" s="52">
        <v>102541.67</v>
      </c>
      <c r="I180" s="51">
        <v>0.81071280000000001</v>
      </c>
      <c r="J180" s="14">
        <f t="shared" si="74"/>
        <v>83131.839999999997</v>
      </c>
      <c r="K180" s="14">
        <f t="shared" si="54"/>
        <v>83131.839999999997</v>
      </c>
      <c r="L180" s="14">
        <f t="shared" si="55"/>
        <v>83131.839999999997</v>
      </c>
      <c r="M180" s="14">
        <f t="shared" si="56"/>
        <v>83131.839999999997</v>
      </c>
      <c r="N180" s="14">
        <f t="shared" si="57"/>
        <v>83131.839999999997</v>
      </c>
      <c r="O180" s="14">
        <f t="shared" si="58"/>
        <v>83131.839999999997</v>
      </c>
      <c r="P180" s="14">
        <f t="shared" si="59"/>
        <v>83131.839999999997</v>
      </c>
      <c r="Q180" s="14">
        <f t="shared" si="60"/>
        <v>83131.839999999997</v>
      </c>
      <c r="R180" s="14">
        <f t="shared" si="61"/>
        <v>83131.839999999997</v>
      </c>
      <c r="S180" s="14">
        <f t="shared" si="62"/>
        <v>83131.839999999997</v>
      </c>
      <c r="T180" s="14">
        <f t="shared" si="63"/>
        <v>83131.839999999997</v>
      </c>
      <c r="U180" s="14">
        <f t="shared" si="64"/>
        <v>83131.839999999997</v>
      </c>
      <c r="V180" s="77">
        <f t="shared" si="65"/>
        <v>997582.07999999973</v>
      </c>
    </row>
    <row r="181" spans="1:22" s="25" customFormat="1" ht="15.75" outlineLevel="2" x14ac:dyDescent="0.25">
      <c r="A181" s="10">
        <v>11</v>
      </c>
      <c r="B181" s="12" t="s">
        <v>116</v>
      </c>
      <c r="C181" s="81"/>
      <c r="D181" s="53">
        <v>559</v>
      </c>
      <c r="E181" s="13" t="s">
        <v>8</v>
      </c>
      <c r="F181" s="13" t="s">
        <v>275</v>
      </c>
      <c r="G181" s="52">
        <v>1230500</v>
      </c>
      <c r="H181" s="52">
        <v>102541.67</v>
      </c>
      <c r="I181" s="51">
        <v>0.81071280000000001</v>
      </c>
      <c r="J181" s="14">
        <f t="shared" si="74"/>
        <v>83131.839999999997</v>
      </c>
      <c r="K181" s="14">
        <f t="shared" si="54"/>
        <v>83131.839999999997</v>
      </c>
      <c r="L181" s="14">
        <f t="shared" si="55"/>
        <v>83131.839999999997</v>
      </c>
      <c r="M181" s="14">
        <f t="shared" si="56"/>
        <v>83131.839999999997</v>
      </c>
      <c r="N181" s="14">
        <f t="shared" si="57"/>
        <v>83131.839999999997</v>
      </c>
      <c r="O181" s="14">
        <f t="shared" si="58"/>
        <v>83131.839999999997</v>
      </c>
      <c r="P181" s="14">
        <f t="shared" si="59"/>
        <v>83131.839999999997</v>
      </c>
      <c r="Q181" s="14">
        <f t="shared" si="60"/>
        <v>83131.839999999997</v>
      </c>
      <c r="R181" s="14">
        <f t="shared" si="61"/>
        <v>83131.839999999997</v>
      </c>
      <c r="S181" s="14">
        <f t="shared" si="62"/>
        <v>83131.839999999997</v>
      </c>
      <c r="T181" s="14">
        <f t="shared" si="63"/>
        <v>83131.839999999997</v>
      </c>
      <c r="U181" s="14">
        <f t="shared" si="64"/>
        <v>83131.839999999997</v>
      </c>
      <c r="V181" s="77">
        <f t="shared" si="65"/>
        <v>997582.07999999973</v>
      </c>
    </row>
    <row r="182" spans="1:22" ht="15.75" outlineLevel="2" x14ac:dyDescent="0.25">
      <c r="A182" s="10">
        <v>12</v>
      </c>
      <c r="B182" s="12" t="s">
        <v>117</v>
      </c>
      <c r="C182" s="81"/>
      <c r="D182" s="53">
        <v>545</v>
      </c>
      <c r="E182" s="13" t="s">
        <v>8</v>
      </c>
      <c r="F182" s="13" t="s">
        <v>275</v>
      </c>
      <c r="G182" s="52">
        <v>1230500</v>
      </c>
      <c r="H182" s="52">
        <v>102541.67</v>
      </c>
      <c r="I182" s="51">
        <v>0.81071280000000001</v>
      </c>
      <c r="J182" s="14">
        <f t="shared" si="74"/>
        <v>83131.839999999997</v>
      </c>
      <c r="K182" s="14">
        <f t="shared" si="54"/>
        <v>83131.839999999997</v>
      </c>
      <c r="L182" s="14">
        <f t="shared" si="55"/>
        <v>83131.839999999997</v>
      </c>
      <c r="M182" s="14">
        <f t="shared" si="56"/>
        <v>83131.839999999997</v>
      </c>
      <c r="N182" s="14">
        <f t="shared" si="57"/>
        <v>83131.839999999997</v>
      </c>
      <c r="O182" s="14">
        <f t="shared" si="58"/>
        <v>83131.839999999997</v>
      </c>
      <c r="P182" s="14">
        <f t="shared" si="59"/>
        <v>83131.839999999997</v>
      </c>
      <c r="Q182" s="14">
        <f t="shared" si="60"/>
        <v>83131.839999999997</v>
      </c>
      <c r="R182" s="14">
        <f t="shared" si="61"/>
        <v>83131.839999999997</v>
      </c>
      <c r="S182" s="14">
        <f t="shared" si="62"/>
        <v>83131.839999999997</v>
      </c>
      <c r="T182" s="14">
        <f t="shared" si="63"/>
        <v>83131.839999999997</v>
      </c>
      <c r="U182" s="14">
        <f t="shared" si="64"/>
        <v>83131.839999999997</v>
      </c>
      <c r="V182" s="77">
        <f t="shared" si="65"/>
        <v>997582.07999999973</v>
      </c>
    </row>
    <row r="183" spans="1:22" ht="15.75" outlineLevel="2" x14ac:dyDescent="0.25">
      <c r="A183" s="10">
        <v>13</v>
      </c>
      <c r="B183" s="12" t="s">
        <v>118</v>
      </c>
      <c r="C183" s="81"/>
      <c r="D183" s="53">
        <v>366</v>
      </c>
      <c r="E183" s="13" t="s">
        <v>8</v>
      </c>
      <c r="F183" s="13" t="s">
        <v>275</v>
      </c>
      <c r="G183" s="52">
        <v>1230500</v>
      </c>
      <c r="H183" s="52">
        <v>102541.67</v>
      </c>
      <c r="I183" s="51">
        <v>0.24349999999999999</v>
      </c>
      <c r="J183" s="14">
        <f t="shared" si="74"/>
        <v>24968.9</v>
      </c>
      <c r="K183" s="14">
        <f t="shared" si="54"/>
        <v>24968.9</v>
      </c>
      <c r="L183" s="14">
        <f t="shared" si="55"/>
        <v>24968.9</v>
      </c>
      <c r="M183" s="14">
        <f t="shared" si="56"/>
        <v>24968.9</v>
      </c>
      <c r="N183" s="14">
        <f t="shared" si="57"/>
        <v>24968.9</v>
      </c>
      <c r="O183" s="14">
        <f t="shared" si="58"/>
        <v>24968.9</v>
      </c>
      <c r="P183" s="14">
        <f t="shared" si="59"/>
        <v>24968.9</v>
      </c>
      <c r="Q183" s="14">
        <f t="shared" si="60"/>
        <v>24968.9</v>
      </c>
      <c r="R183" s="14">
        <f t="shared" si="61"/>
        <v>24968.9</v>
      </c>
      <c r="S183" s="14">
        <f t="shared" si="62"/>
        <v>24968.9</v>
      </c>
      <c r="T183" s="14">
        <f t="shared" si="63"/>
        <v>24968.9</v>
      </c>
      <c r="U183" s="14">
        <f t="shared" si="64"/>
        <v>24968.9</v>
      </c>
      <c r="V183" s="77">
        <f t="shared" si="65"/>
        <v>299626.8</v>
      </c>
    </row>
    <row r="184" spans="1:22" ht="15.75" outlineLevel="2" x14ac:dyDescent="0.25">
      <c r="A184" s="10">
        <v>14</v>
      </c>
      <c r="B184" s="12" t="s">
        <v>120</v>
      </c>
      <c r="C184" s="81"/>
      <c r="D184" s="53">
        <v>839</v>
      </c>
      <c r="E184" s="13" t="s">
        <v>8</v>
      </c>
      <c r="F184" s="13" t="s">
        <v>275</v>
      </c>
      <c r="G184" s="52">
        <v>1230500</v>
      </c>
      <c r="H184" s="52">
        <v>102541.67</v>
      </c>
      <c r="I184" s="51">
        <v>0.81071280000000001</v>
      </c>
      <c r="J184" s="14">
        <f t="shared" si="74"/>
        <v>83131.839999999997</v>
      </c>
      <c r="K184" s="14">
        <f t="shared" si="54"/>
        <v>83131.839999999997</v>
      </c>
      <c r="L184" s="14">
        <f t="shared" si="55"/>
        <v>83131.839999999997</v>
      </c>
      <c r="M184" s="14">
        <f t="shared" si="56"/>
        <v>83131.839999999997</v>
      </c>
      <c r="N184" s="14">
        <f t="shared" si="57"/>
        <v>83131.839999999997</v>
      </c>
      <c r="O184" s="14">
        <f t="shared" si="58"/>
        <v>83131.839999999997</v>
      </c>
      <c r="P184" s="14">
        <f t="shared" si="59"/>
        <v>83131.839999999997</v>
      </c>
      <c r="Q184" s="14">
        <f t="shared" si="60"/>
        <v>83131.839999999997</v>
      </c>
      <c r="R184" s="14">
        <f t="shared" si="61"/>
        <v>83131.839999999997</v>
      </c>
      <c r="S184" s="14">
        <f t="shared" si="62"/>
        <v>83131.839999999997</v>
      </c>
      <c r="T184" s="14">
        <f t="shared" si="63"/>
        <v>83131.839999999997</v>
      </c>
      <c r="U184" s="14">
        <f t="shared" si="64"/>
        <v>83131.839999999997</v>
      </c>
      <c r="V184" s="77">
        <f t="shared" si="65"/>
        <v>997582.07999999973</v>
      </c>
    </row>
    <row r="185" spans="1:22" ht="18.75" outlineLevel="1" x14ac:dyDescent="0.25">
      <c r="A185" s="18"/>
      <c r="B185" s="21" t="s">
        <v>21</v>
      </c>
      <c r="C185" s="23">
        <v>1</v>
      </c>
      <c r="D185" s="23">
        <f t="shared" ref="D185" si="91">D186</f>
        <v>915</v>
      </c>
      <c r="E185" s="22" t="str">
        <f t="shared" ref="E185" si="92">E186</f>
        <v>-</v>
      </c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79">
        <f t="shared" ref="V185" si="93">V186</f>
        <v>1646162.1599999995</v>
      </c>
    </row>
    <row r="186" spans="1:22" ht="15.75" outlineLevel="2" x14ac:dyDescent="0.25">
      <c r="A186" s="10">
        <v>15</v>
      </c>
      <c r="B186" s="12" t="s">
        <v>119</v>
      </c>
      <c r="C186" s="81"/>
      <c r="D186" s="41">
        <v>915</v>
      </c>
      <c r="E186" s="13" t="s">
        <v>8</v>
      </c>
      <c r="F186" s="13" t="s">
        <v>288</v>
      </c>
      <c r="G186" s="67">
        <v>2460900</v>
      </c>
      <c r="H186" s="67">
        <v>205075</v>
      </c>
      <c r="I186" s="51">
        <v>0.66892689999999999</v>
      </c>
      <c r="J186" s="14">
        <f t="shared" si="74"/>
        <v>137180.18</v>
      </c>
      <c r="K186" s="14">
        <f t="shared" si="54"/>
        <v>137180.18</v>
      </c>
      <c r="L186" s="14">
        <f t="shared" si="55"/>
        <v>137180.18</v>
      </c>
      <c r="M186" s="14">
        <f t="shared" si="56"/>
        <v>137180.18</v>
      </c>
      <c r="N186" s="14">
        <f t="shared" si="57"/>
        <v>137180.18</v>
      </c>
      <c r="O186" s="14">
        <f t="shared" si="58"/>
        <v>137180.18</v>
      </c>
      <c r="P186" s="14">
        <f t="shared" si="59"/>
        <v>137180.18</v>
      </c>
      <c r="Q186" s="14">
        <f t="shared" si="60"/>
        <v>137180.18</v>
      </c>
      <c r="R186" s="14">
        <f t="shared" si="61"/>
        <v>137180.18</v>
      </c>
      <c r="S186" s="14">
        <f t="shared" si="62"/>
        <v>137180.18</v>
      </c>
      <c r="T186" s="14">
        <f t="shared" si="63"/>
        <v>137180.18</v>
      </c>
      <c r="U186" s="14">
        <f t="shared" si="64"/>
        <v>137180.18</v>
      </c>
      <c r="V186" s="77">
        <f t="shared" si="65"/>
        <v>1646162.1599999995</v>
      </c>
    </row>
    <row r="187" spans="1:22" ht="15.75" x14ac:dyDescent="0.25">
      <c r="A187" s="15">
        <v>10</v>
      </c>
      <c r="B187" s="24" t="s">
        <v>121</v>
      </c>
      <c r="C187" s="9">
        <f>C188</f>
        <v>17</v>
      </c>
      <c r="D187" s="70">
        <f t="shared" ref="D187" si="94">D188</f>
        <v>8370</v>
      </c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76">
        <f t="shared" ref="V187" si="95">V188</f>
        <v>14865029.520000001</v>
      </c>
    </row>
    <row r="188" spans="1:22" ht="18.75" outlineLevel="1" x14ac:dyDescent="0.25">
      <c r="A188" s="10"/>
      <c r="B188" s="21" t="s">
        <v>6</v>
      </c>
      <c r="C188" s="23">
        <v>17</v>
      </c>
      <c r="D188" s="71">
        <f t="shared" ref="D188" si="96">SUM(D189:D205)</f>
        <v>8370</v>
      </c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79">
        <f t="shared" ref="V188" si="97">SUM(V189:V205)</f>
        <v>14865029.520000001</v>
      </c>
    </row>
    <row r="189" spans="1:22" ht="15.75" outlineLevel="2" x14ac:dyDescent="0.25">
      <c r="A189" s="10">
        <v>1</v>
      </c>
      <c r="B189" s="12" t="s">
        <v>122</v>
      </c>
      <c r="C189" s="81"/>
      <c r="D189" s="41">
        <v>312</v>
      </c>
      <c r="E189" s="13" t="s">
        <v>8</v>
      </c>
      <c r="F189" s="13" t="s">
        <v>275</v>
      </c>
      <c r="G189" s="52">
        <v>1230500</v>
      </c>
      <c r="H189" s="52">
        <v>102541.67</v>
      </c>
      <c r="I189" s="51">
        <v>0.81071280000000001</v>
      </c>
      <c r="J189" s="14">
        <f t="shared" si="74"/>
        <v>83131.839999999997</v>
      </c>
      <c r="K189" s="14">
        <f t="shared" ref="K189:K252" si="98">J189</f>
        <v>83131.839999999997</v>
      </c>
      <c r="L189" s="14">
        <f t="shared" ref="L189:L252" si="99">J189</f>
        <v>83131.839999999997</v>
      </c>
      <c r="M189" s="14">
        <f t="shared" ref="M189:M252" si="100">J189</f>
        <v>83131.839999999997</v>
      </c>
      <c r="N189" s="14">
        <f t="shared" ref="N189:N252" si="101">J189</f>
        <v>83131.839999999997</v>
      </c>
      <c r="O189" s="14">
        <f t="shared" ref="O189:O252" si="102">J189</f>
        <v>83131.839999999997</v>
      </c>
      <c r="P189" s="14">
        <f t="shared" ref="P189:P252" si="103">J189</f>
        <v>83131.839999999997</v>
      </c>
      <c r="Q189" s="14">
        <f t="shared" ref="Q189:Q252" si="104">J189</f>
        <v>83131.839999999997</v>
      </c>
      <c r="R189" s="14">
        <f t="shared" ref="R189:R252" si="105">J189</f>
        <v>83131.839999999997</v>
      </c>
      <c r="S189" s="14">
        <f t="shared" ref="S189:S252" si="106">J189</f>
        <v>83131.839999999997</v>
      </c>
      <c r="T189" s="14">
        <f t="shared" ref="T189:T252" si="107">J189</f>
        <v>83131.839999999997</v>
      </c>
      <c r="U189" s="14">
        <f t="shared" ref="U189:U252" si="108">J189</f>
        <v>83131.839999999997</v>
      </c>
      <c r="V189" s="77">
        <f t="shared" ref="V189:V252" si="109">J189+K189+L189+M189+N189+O189+P189+Q189+R189+S189+T189+U189</f>
        <v>997582.07999999973</v>
      </c>
    </row>
    <row r="190" spans="1:22" ht="15.75" outlineLevel="2" x14ac:dyDescent="0.25">
      <c r="A190" s="10">
        <v>2</v>
      </c>
      <c r="B190" s="12" t="s">
        <v>123</v>
      </c>
      <c r="C190" s="81"/>
      <c r="D190" s="41">
        <v>430</v>
      </c>
      <c r="E190" s="13" t="s">
        <v>8</v>
      </c>
      <c r="F190" s="13" t="s">
        <v>275</v>
      </c>
      <c r="G190" s="52">
        <v>1230500</v>
      </c>
      <c r="H190" s="52">
        <v>102541.67</v>
      </c>
      <c r="I190" s="51">
        <v>0.81071280000000001</v>
      </c>
      <c r="J190" s="14">
        <f t="shared" si="74"/>
        <v>83131.839999999997</v>
      </c>
      <c r="K190" s="14">
        <f t="shared" si="98"/>
        <v>83131.839999999997</v>
      </c>
      <c r="L190" s="14">
        <f t="shared" si="99"/>
        <v>83131.839999999997</v>
      </c>
      <c r="M190" s="14">
        <f t="shared" si="100"/>
        <v>83131.839999999997</v>
      </c>
      <c r="N190" s="14">
        <f t="shared" si="101"/>
        <v>83131.839999999997</v>
      </c>
      <c r="O190" s="14">
        <f t="shared" si="102"/>
        <v>83131.839999999997</v>
      </c>
      <c r="P190" s="14">
        <f t="shared" si="103"/>
        <v>83131.839999999997</v>
      </c>
      <c r="Q190" s="14">
        <f t="shared" si="104"/>
        <v>83131.839999999997</v>
      </c>
      <c r="R190" s="14">
        <f t="shared" si="105"/>
        <v>83131.839999999997</v>
      </c>
      <c r="S190" s="14">
        <f t="shared" si="106"/>
        <v>83131.839999999997</v>
      </c>
      <c r="T190" s="14">
        <f t="shared" si="107"/>
        <v>83131.839999999997</v>
      </c>
      <c r="U190" s="14">
        <f t="shared" si="108"/>
        <v>83131.839999999997</v>
      </c>
      <c r="V190" s="77">
        <f t="shared" si="109"/>
        <v>997582.07999999973</v>
      </c>
    </row>
    <row r="191" spans="1:22" ht="15.75" outlineLevel="2" x14ac:dyDescent="0.25">
      <c r="A191" s="10">
        <v>3</v>
      </c>
      <c r="B191" s="12" t="s">
        <v>124</v>
      </c>
      <c r="C191" s="81"/>
      <c r="D191" s="41">
        <v>310</v>
      </c>
      <c r="E191" s="13" t="s">
        <v>8</v>
      </c>
      <c r="F191" s="13" t="s">
        <v>275</v>
      </c>
      <c r="G191" s="52">
        <v>1230500</v>
      </c>
      <c r="H191" s="52">
        <v>102541.67</v>
      </c>
      <c r="I191" s="51">
        <v>0.81071280000000001</v>
      </c>
      <c r="J191" s="14">
        <f t="shared" si="74"/>
        <v>83131.839999999997</v>
      </c>
      <c r="K191" s="14">
        <f t="shared" si="98"/>
        <v>83131.839999999997</v>
      </c>
      <c r="L191" s="14">
        <f t="shared" si="99"/>
        <v>83131.839999999997</v>
      </c>
      <c r="M191" s="14">
        <f t="shared" si="100"/>
        <v>83131.839999999997</v>
      </c>
      <c r="N191" s="14">
        <f t="shared" si="101"/>
        <v>83131.839999999997</v>
      </c>
      <c r="O191" s="14">
        <f t="shared" si="102"/>
        <v>83131.839999999997</v>
      </c>
      <c r="P191" s="14">
        <f t="shared" si="103"/>
        <v>83131.839999999997</v>
      </c>
      <c r="Q191" s="14">
        <f t="shared" si="104"/>
        <v>83131.839999999997</v>
      </c>
      <c r="R191" s="14">
        <f t="shared" si="105"/>
        <v>83131.839999999997</v>
      </c>
      <c r="S191" s="14">
        <f t="shared" si="106"/>
        <v>83131.839999999997</v>
      </c>
      <c r="T191" s="14">
        <f t="shared" si="107"/>
        <v>83131.839999999997</v>
      </c>
      <c r="U191" s="14">
        <f t="shared" si="108"/>
        <v>83131.839999999997</v>
      </c>
      <c r="V191" s="77">
        <f t="shared" si="109"/>
        <v>997582.07999999973</v>
      </c>
    </row>
    <row r="192" spans="1:22" ht="15.75" outlineLevel="2" x14ac:dyDescent="0.25">
      <c r="A192" s="10">
        <v>4</v>
      </c>
      <c r="B192" s="12" t="s">
        <v>125</v>
      </c>
      <c r="C192" s="81"/>
      <c r="D192" s="41">
        <v>338</v>
      </c>
      <c r="E192" s="13" t="s">
        <v>8</v>
      </c>
      <c r="F192" s="13" t="s">
        <v>275</v>
      </c>
      <c r="G192" s="52">
        <v>1230500</v>
      </c>
      <c r="H192" s="52">
        <v>102541.67</v>
      </c>
      <c r="I192" s="51">
        <v>0.52710639999999997</v>
      </c>
      <c r="J192" s="14">
        <f t="shared" si="74"/>
        <v>54050.37</v>
      </c>
      <c r="K192" s="14">
        <f t="shared" si="98"/>
        <v>54050.37</v>
      </c>
      <c r="L192" s="14">
        <f t="shared" si="99"/>
        <v>54050.37</v>
      </c>
      <c r="M192" s="14">
        <f t="shared" si="100"/>
        <v>54050.37</v>
      </c>
      <c r="N192" s="14">
        <f t="shared" si="101"/>
        <v>54050.37</v>
      </c>
      <c r="O192" s="14">
        <f t="shared" si="102"/>
        <v>54050.37</v>
      </c>
      <c r="P192" s="14">
        <f t="shared" si="103"/>
        <v>54050.37</v>
      </c>
      <c r="Q192" s="14">
        <f t="shared" si="104"/>
        <v>54050.37</v>
      </c>
      <c r="R192" s="14">
        <f t="shared" si="105"/>
        <v>54050.37</v>
      </c>
      <c r="S192" s="14">
        <f t="shared" si="106"/>
        <v>54050.37</v>
      </c>
      <c r="T192" s="14">
        <f t="shared" si="107"/>
        <v>54050.37</v>
      </c>
      <c r="U192" s="14">
        <f t="shared" si="108"/>
        <v>54050.37</v>
      </c>
      <c r="V192" s="77">
        <f t="shared" si="109"/>
        <v>648604.44000000006</v>
      </c>
    </row>
    <row r="193" spans="1:22" ht="15.75" outlineLevel="2" x14ac:dyDescent="0.25">
      <c r="A193" s="10">
        <v>5</v>
      </c>
      <c r="B193" s="12" t="s">
        <v>126</v>
      </c>
      <c r="C193" s="81"/>
      <c r="D193" s="41">
        <v>427</v>
      </c>
      <c r="E193" s="13" t="s">
        <v>8</v>
      </c>
      <c r="F193" s="13" t="s">
        <v>275</v>
      </c>
      <c r="G193" s="52">
        <v>1230500</v>
      </c>
      <c r="H193" s="52">
        <v>102541.67</v>
      </c>
      <c r="I193" s="51">
        <v>0.81071280000000001</v>
      </c>
      <c r="J193" s="14">
        <f t="shared" si="74"/>
        <v>83131.839999999997</v>
      </c>
      <c r="K193" s="14">
        <f t="shared" si="98"/>
        <v>83131.839999999997</v>
      </c>
      <c r="L193" s="14">
        <f t="shared" si="99"/>
        <v>83131.839999999997</v>
      </c>
      <c r="M193" s="14">
        <f t="shared" si="100"/>
        <v>83131.839999999997</v>
      </c>
      <c r="N193" s="14">
        <f t="shared" si="101"/>
        <v>83131.839999999997</v>
      </c>
      <c r="O193" s="14">
        <f t="shared" si="102"/>
        <v>83131.839999999997</v>
      </c>
      <c r="P193" s="14">
        <f t="shared" si="103"/>
        <v>83131.839999999997</v>
      </c>
      <c r="Q193" s="14">
        <f t="shared" si="104"/>
        <v>83131.839999999997</v>
      </c>
      <c r="R193" s="14">
        <f t="shared" si="105"/>
        <v>83131.839999999997</v>
      </c>
      <c r="S193" s="14">
        <f t="shared" si="106"/>
        <v>83131.839999999997</v>
      </c>
      <c r="T193" s="14">
        <f t="shared" si="107"/>
        <v>83131.839999999997</v>
      </c>
      <c r="U193" s="14">
        <f t="shared" si="108"/>
        <v>83131.839999999997</v>
      </c>
      <c r="V193" s="77">
        <f t="shared" si="109"/>
        <v>997582.07999999973</v>
      </c>
    </row>
    <row r="194" spans="1:22" ht="15.75" outlineLevel="2" x14ac:dyDescent="0.25">
      <c r="A194" s="10">
        <v>6</v>
      </c>
      <c r="B194" s="12" t="s">
        <v>127</v>
      </c>
      <c r="C194" s="81"/>
      <c r="D194" s="41">
        <v>850</v>
      </c>
      <c r="E194" s="13" t="s">
        <v>8</v>
      </c>
      <c r="F194" s="13" t="s">
        <v>275</v>
      </c>
      <c r="G194" s="52">
        <v>1230500</v>
      </c>
      <c r="H194" s="52">
        <v>102541.67</v>
      </c>
      <c r="I194" s="51">
        <v>0.81071280000000001</v>
      </c>
      <c r="J194" s="14">
        <f t="shared" si="74"/>
        <v>83131.839999999997</v>
      </c>
      <c r="K194" s="14">
        <f t="shared" si="98"/>
        <v>83131.839999999997</v>
      </c>
      <c r="L194" s="14">
        <f t="shared" si="99"/>
        <v>83131.839999999997</v>
      </c>
      <c r="M194" s="14">
        <f t="shared" si="100"/>
        <v>83131.839999999997</v>
      </c>
      <c r="N194" s="14">
        <f t="shared" si="101"/>
        <v>83131.839999999997</v>
      </c>
      <c r="O194" s="14">
        <f t="shared" si="102"/>
        <v>83131.839999999997</v>
      </c>
      <c r="P194" s="14">
        <f t="shared" si="103"/>
        <v>83131.839999999997</v>
      </c>
      <c r="Q194" s="14">
        <f t="shared" si="104"/>
        <v>83131.839999999997</v>
      </c>
      <c r="R194" s="14">
        <f t="shared" si="105"/>
        <v>83131.839999999997</v>
      </c>
      <c r="S194" s="14">
        <f t="shared" si="106"/>
        <v>83131.839999999997</v>
      </c>
      <c r="T194" s="14">
        <f t="shared" si="107"/>
        <v>83131.839999999997</v>
      </c>
      <c r="U194" s="14">
        <f t="shared" si="108"/>
        <v>83131.839999999997</v>
      </c>
      <c r="V194" s="77">
        <f t="shared" si="109"/>
        <v>997582.07999999973</v>
      </c>
    </row>
    <row r="195" spans="1:22" ht="15.75" outlineLevel="2" x14ac:dyDescent="0.25">
      <c r="A195" s="10">
        <v>7</v>
      </c>
      <c r="B195" s="12" t="s">
        <v>128</v>
      </c>
      <c r="C195" s="81"/>
      <c r="D195" s="41">
        <v>623</v>
      </c>
      <c r="E195" s="13" t="s">
        <v>8</v>
      </c>
      <c r="F195" s="13" t="s">
        <v>275</v>
      </c>
      <c r="G195" s="52">
        <v>1230500</v>
      </c>
      <c r="H195" s="52">
        <v>102541.67</v>
      </c>
      <c r="I195" s="51">
        <v>0.81071280000000001</v>
      </c>
      <c r="J195" s="14">
        <f t="shared" si="74"/>
        <v>83131.839999999997</v>
      </c>
      <c r="K195" s="14">
        <f t="shared" si="98"/>
        <v>83131.839999999997</v>
      </c>
      <c r="L195" s="14">
        <f t="shared" si="99"/>
        <v>83131.839999999997</v>
      </c>
      <c r="M195" s="14">
        <f t="shared" si="100"/>
        <v>83131.839999999997</v>
      </c>
      <c r="N195" s="14">
        <f t="shared" si="101"/>
        <v>83131.839999999997</v>
      </c>
      <c r="O195" s="14">
        <f t="shared" si="102"/>
        <v>83131.839999999997</v>
      </c>
      <c r="P195" s="14">
        <f t="shared" si="103"/>
        <v>83131.839999999997</v>
      </c>
      <c r="Q195" s="14">
        <f t="shared" si="104"/>
        <v>83131.839999999997</v>
      </c>
      <c r="R195" s="14">
        <f t="shared" si="105"/>
        <v>83131.839999999997</v>
      </c>
      <c r="S195" s="14">
        <f t="shared" si="106"/>
        <v>83131.839999999997</v>
      </c>
      <c r="T195" s="14">
        <f t="shared" si="107"/>
        <v>83131.839999999997</v>
      </c>
      <c r="U195" s="14">
        <f t="shared" si="108"/>
        <v>83131.839999999997</v>
      </c>
      <c r="V195" s="77">
        <f t="shared" si="109"/>
        <v>997582.07999999973</v>
      </c>
    </row>
    <row r="196" spans="1:22" ht="15.75" outlineLevel="2" x14ac:dyDescent="0.25">
      <c r="A196" s="10">
        <v>8</v>
      </c>
      <c r="B196" s="12" t="s">
        <v>129</v>
      </c>
      <c r="C196" s="81"/>
      <c r="D196" s="41">
        <v>456</v>
      </c>
      <c r="E196" s="13" t="s">
        <v>8</v>
      </c>
      <c r="F196" s="13" t="s">
        <v>275</v>
      </c>
      <c r="G196" s="52">
        <v>1230500</v>
      </c>
      <c r="H196" s="52">
        <v>102541.67</v>
      </c>
      <c r="I196" s="51">
        <v>0.81071280000000001</v>
      </c>
      <c r="J196" s="14">
        <f t="shared" si="74"/>
        <v>83131.839999999997</v>
      </c>
      <c r="K196" s="14">
        <f t="shared" si="98"/>
        <v>83131.839999999997</v>
      </c>
      <c r="L196" s="14">
        <f t="shared" si="99"/>
        <v>83131.839999999997</v>
      </c>
      <c r="M196" s="14">
        <f t="shared" si="100"/>
        <v>83131.839999999997</v>
      </c>
      <c r="N196" s="14">
        <f t="shared" si="101"/>
        <v>83131.839999999997</v>
      </c>
      <c r="O196" s="14">
        <f t="shared" si="102"/>
        <v>83131.839999999997</v>
      </c>
      <c r="P196" s="14">
        <f t="shared" si="103"/>
        <v>83131.839999999997</v>
      </c>
      <c r="Q196" s="14">
        <f t="shared" si="104"/>
        <v>83131.839999999997</v>
      </c>
      <c r="R196" s="14">
        <f t="shared" si="105"/>
        <v>83131.839999999997</v>
      </c>
      <c r="S196" s="14">
        <f t="shared" si="106"/>
        <v>83131.839999999997</v>
      </c>
      <c r="T196" s="14">
        <f t="shared" si="107"/>
        <v>83131.839999999997</v>
      </c>
      <c r="U196" s="14">
        <f t="shared" si="108"/>
        <v>83131.839999999997</v>
      </c>
      <c r="V196" s="77">
        <f t="shared" si="109"/>
        <v>997582.07999999973</v>
      </c>
    </row>
    <row r="197" spans="1:22" ht="15.75" outlineLevel="2" x14ac:dyDescent="0.25">
      <c r="A197" s="10">
        <v>9</v>
      </c>
      <c r="B197" s="12" t="s">
        <v>130</v>
      </c>
      <c r="C197" s="81"/>
      <c r="D197" s="41">
        <v>392</v>
      </c>
      <c r="E197" s="13" t="s">
        <v>8</v>
      </c>
      <c r="F197" s="13" t="s">
        <v>275</v>
      </c>
      <c r="G197" s="52">
        <v>1230500</v>
      </c>
      <c r="H197" s="52">
        <v>102541.67</v>
      </c>
      <c r="I197" s="51">
        <v>0.52710639999999997</v>
      </c>
      <c r="J197" s="14">
        <f t="shared" si="74"/>
        <v>54050.37</v>
      </c>
      <c r="K197" s="14">
        <f t="shared" si="98"/>
        <v>54050.37</v>
      </c>
      <c r="L197" s="14">
        <f t="shared" si="99"/>
        <v>54050.37</v>
      </c>
      <c r="M197" s="14">
        <f t="shared" si="100"/>
        <v>54050.37</v>
      </c>
      <c r="N197" s="14">
        <f t="shared" si="101"/>
        <v>54050.37</v>
      </c>
      <c r="O197" s="14">
        <f t="shared" si="102"/>
        <v>54050.37</v>
      </c>
      <c r="P197" s="14">
        <f t="shared" si="103"/>
        <v>54050.37</v>
      </c>
      <c r="Q197" s="14">
        <f t="shared" si="104"/>
        <v>54050.37</v>
      </c>
      <c r="R197" s="14">
        <f t="shared" si="105"/>
        <v>54050.37</v>
      </c>
      <c r="S197" s="14">
        <f t="shared" si="106"/>
        <v>54050.37</v>
      </c>
      <c r="T197" s="14">
        <f t="shared" si="107"/>
        <v>54050.37</v>
      </c>
      <c r="U197" s="14">
        <f t="shared" si="108"/>
        <v>54050.37</v>
      </c>
      <c r="V197" s="77">
        <f t="shared" si="109"/>
        <v>648604.44000000006</v>
      </c>
    </row>
    <row r="198" spans="1:22" ht="15.75" outlineLevel="2" x14ac:dyDescent="0.25">
      <c r="A198" s="10">
        <v>10</v>
      </c>
      <c r="B198" s="12" t="s">
        <v>131</v>
      </c>
      <c r="C198" s="81"/>
      <c r="D198" s="41">
        <v>384</v>
      </c>
      <c r="E198" s="13" t="s">
        <v>8</v>
      </c>
      <c r="F198" s="13" t="s">
        <v>275</v>
      </c>
      <c r="G198" s="52">
        <v>1230500</v>
      </c>
      <c r="H198" s="52">
        <v>102541.67</v>
      </c>
      <c r="I198" s="51">
        <v>0.24349999999999999</v>
      </c>
      <c r="J198" s="14">
        <f t="shared" si="74"/>
        <v>24968.9</v>
      </c>
      <c r="K198" s="14">
        <f t="shared" si="98"/>
        <v>24968.9</v>
      </c>
      <c r="L198" s="14">
        <f t="shared" si="99"/>
        <v>24968.9</v>
      </c>
      <c r="M198" s="14">
        <f t="shared" si="100"/>
        <v>24968.9</v>
      </c>
      <c r="N198" s="14">
        <f t="shared" si="101"/>
        <v>24968.9</v>
      </c>
      <c r="O198" s="14">
        <f t="shared" si="102"/>
        <v>24968.9</v>
      </c>
      <c r="P198" s="14">
        <f t="shared" si="103"/>
        <v>24968.9</v>
      </c>
      <c r="Q198" s="14">
        <f t="shared" si="104"/>
        <v>24968.9</v>
      </c>
      <c r="R198" s="14">
        <f t="shared" si="105"/>
        <v>24968.9</v>
      </c>
      <c r="S198" s="14">
        <f t="shared" si="106"/>
        <v>24968.9</v>
      </c>
      <c r="T198" s="14">
        <f t="shared" si="107"/>
        <v>24968.9</v>
      </c>
      <c r="U198" s="14">
        <f t="shared" si="108"/>
        <v>24968.9</v>
      </c>
      <c r="V198" s="77">
        <f t="shared" si="109"/>
        <v>299626.8</v>
      </c>
    </row>
    <row r="199" spans="1:22" ht="15.75" outlineLevel="2" x14ac:dyDescent="0.25">
      <c r="A199" s="10">
        <v>11</v>
      </c>
      <c r="B199" s="12" t="s">
        <v>132</v>
      </c>
      <c r="C199" s="81"/>
      <c r="D199" s="41">
        <v>410</v>
      </c>
      <c r="E199" s="13" t="s">
        <v>8</v>
      </c>
      <c r="F199" s="13" t="s">
        <v>275</v>
      </c>
      <c r="G199" s="52">
        <v>1230500</v>
      </c>
      <c r="H199" s="52">
        <v>102541.67</v>
      </c>
      <c r="I199" s="51">
        <v>0.81071280000000001</v>
      </c>
      <c r="J199" s="14">
        <f t="shared" si="74"/>
        <v>83131.839999999997</v>
      </c>
      <c r="K199" s="14">
        <f t="shared" si="98"/>
        <v>83131.839999999997</v>
      </c>
      <c r="L199" s="14">
        <f t="shared" si="99"/>
        <v>83131.839999999997</v>
      </c>
      <c r="M199" s="14">
        <f t="shared" si="100"/>
        <v>83131.839999999997</v>
      </c>
      <c r="N199" s="14">
        <f t="shared" si="101"/>
        <v>83131.839999999997</v>
      </c>
      <c r="O199" s="14">
        <f t="shared" si="102"/>
        <v>83131.839999999997</v>
      </c>
      <c r="P199" s="14">
        <f t="shared" si="103"/>
        <v>83131.839999999997</v>
      </c>
      <c r="Q199" s="14">
        <f t="shared" si="104"/>
        <v>83131.839999999997</v>
      </c>
      <c r="R199" s="14">
        <f t="shared" si="105"/>
        <v>83131.839999999997</v>
      </c>
      <c r="S199" s="14">
        <f t="shared" si="106"/>
        <v>83131.839999999997</v>
      </c>
      <c r="T199" s="14">
        <f t="shared" si="107"/>
        <v>83131.839999999997</v>
      </c>
      <c r="U199" s="14">
        <f t="shared" si="108"/>
        <v>83131.839999999997</v>
      </c>
      <c r="V199" s="77">
        <f t="shared" si="109"/>
        <v>997582.07999999973</v>
      </c>
    </row>
    <row r="200" spans="1:22" ht="15.75" outlineLevel="2" x14ac:dyDescent="0.25">
      <c r="A200" s="10">
        <v>12</v>
      </c>
      <c r="B200" s="12" t="s">
        <v>133</v>
      </c>
      <c r="C200" s="81"/>
      <c r="D200" s="41">
        <v>596</v>
      </c>
      <c r="E200" s="13" t="s">
        <v>8</v>
      </c>
      <c r="F200" s="13" t="s">
        <v>275</v>
      </c>
      <c r="G200" s="52">
        <v>1230500</v>
      </c>
      <c r="H200" s="52">
        <v>102541.67</v>
      </c>
      <c r="I200" s="51">
        <v>0.24349999999999999</v>
      </c>
      <c r="J200" s="14">
        <f t="shared" si="74"/>
        <v>24968.9</v>
      </c>
      <c r="K200" s="14">
        <f t="shared" si="98"/>
        <v>24968.9</v>
      </c>
      <c r="L200" s="14">
        <f t="shared" si="99"/>
        <v>24968.9</v>
      </c>
      <c r="M200" s="14">
        <f t="shared" si="100"/>
        <v>24968.9</v>
      </c>
      <c r="N200" s="14">
        <f t="shared" si="101"/>
        <v>24968.9</v>
      </c>
      <c r="O200" s="14">
        <f t="shared" si="102"/>
        <v>24968.9</v>
      </c>
      <c r="P200" s="14">
        <f t="shared" si="103"/>
        <v>24968.9</v>
      </c>
      <c r="Q200" s="14">
        <f t="shared" si="104"/>
        <v>24968.9</v>
      </c>
      <c r="R200" s="14">
        <f t="shared" si="105"/>
        <v>24968.9</v>
      </c>
      <c r="S200" s="14">
        <f t="shared" si="106"/>
        <v>24968.9</v>
      </c>
      <c r="T200" s="14">
        <f t="shared" si="107"/>
        <v>24968.9</v>
      </c>
      <c r="U200" s="14">
        <f t="shared" si="108"/>
        <v>24968.9</v>
      </c>
      <c r="V200" s="77">
        <f t="shared" si="109"/>
        <v>299626.8</v>
      </c>
    </row>
    <row r="201" spans="1:22" ht="15.75" outlineLevel="2" x14ac:dyDescent="0.25">
      <c r="A201" s="10">
        <v>13</v>
      </c>
      <c r="B201" s="12" t="s">
        <v>134</v>
      </c>
      <c r="C201" s="81"/>
      <c r="D201" s="41">
        <v>750</v>
      </c>
      <c r="E201" s="13" t="s">
        <v>8</v>
      </c>
      <c r="F201" s="13" t="s">
        <v>275</v>
      </c>
      <c r="G201" s="52">
        <v>1230500</v>
      </c>
      <c r="H201" s="52">
        <v>102541.67</v>
      </c>
      <c r="I201" s="51">
        <v>0.81071280000000001</v>
      </c>
      <c r="J201" s="14">
        <f t="shared" si="74"/>
        <v>83131.839999999997</v>
      </c>
      <c r="K201" s="14">
        <f t="shared" si="98"/>
        <v>83131.839999999997</v>
      </c>
      <c r="L201" s="14">
        <f t="shared" si="99"/>
        <v>83131.839999999997</v>
      </c>
      <c r="M201" s="14">
        <f t="shared" si="100"/>
        <v>83131.839999999997</v>
      </c>
      <c r="N201" s="14">
        <f t="shared" si="101"/>
        <v>83131.839999999997</v>
      </c>
      <c r="O201" s="14">
        <f t="shared" si="102"/>
        <v>83131.839999999997</v>
      </c>
      <c r="P201" s="14">
        <f t="shared" si="103"/>
        <v>83131.839999999997</v>
      </c>
      <c r="Q201" s="14">
        <f t="shared" si="104"/>
        <v>83131.839999999997</v>
      </c>
      <c r="R201" s="14">
        <f t="shared" si="105"/>
        <v>83131.839999999997</v>
      </c>
      <c r="S201" s="14">
        <f t="shared" si="106"/>
        <v>83131.839999999997</v>
      </c>
      <c r="T201" s="14">
        <f t="shared" si="107"/>
        <v>83131.839999999997</v>
      </c>
      <c r="U201" s="14">
        <f t="shared" si="108"/>
        <v>83131.839999999997</v>
      </c>
      <c r="V201" s="77">
        <f t="shared" si="109"/>
        <v>997582.07999999973</v>
      </c>
    </row>
    <row r="202" spans="1:22" ht="15.75" outlineLevel="2" x14ac:dyDescent="0.25">
      <c r="A202" s="10">
        <v>14</v>
      </c>
      <c r="B202" s="12" t="s">
        <v>135</v>
      </c>
      <c r="C202" s="81"/>
      <c r="D202" s="41">
        <v>589</v>
      </c>
      <c r="E202" s="13" t="s">
        <v>8</v>
      </c>
      <c r="F202" s="13" t="s">
        <v>275</v>
      </c>
      <c r="G202" s="52">
        <v>1230500</v>
      </c>
      <c r="H202" s="52">
        <v>102541.67</v>
      </c>
      <c r="I202" s="51">
        <v>0.81071280000000001</v>
      </c>
      <c r="J202" s="14">
        <f t="shared" si="74"/>
        <v>83131.839999999997</v>
      </c>
      <c r="K202" s="14">
        <f t="shared" si="98"/>
        <v>83131.839999999997</v>
      </c>
      <c r="L202" s="14">
        <f t="shared" si="99"/>
        <v>83131.839999999997</v>
      </c>
      <c r="M202" s="14">
        <f t="shared" si="100"/>
        <v>83131.839999999997</v>
      </c>
      <c r="N202" s="14">
        <f t="shared" si="101"/>
        <v>83131.839999999997</v>
      </c>
      <c r="O202" s="14">
        <f t="shared" si="102"/>
        <v>83131.839999999997</v>
      </c>
      <c r="P202" s="14">
        <f t="shared" si="103"/>
        <v>83131.839999999997</v>
      </c>
      <c r="Q202" s="14">
        <f t="shared" si="104"/>
        <v>83131.839999999997</v>
      </c>
      <c r="R202" s="14">
        <f t="shared" si="105"/>
        <v>83131.839999999997</v>
      </c>
      <c r="S202" s="14">
        <f t="shared" si="106"/>
        <v>83131.839999999997</v>
      </c>
      <c r="T202" s="14">
        <f t="shared" si="107"/>
        <v>83131.839999999997</v>
      </c>
      <c r="U202" s="14">
        <f t="shared" si="108"/>
        <v>83131.839999999997</v>
      </c>
      <c r="V202" s="77">
        <f t="shared" si="109"/>
        <v>997582.07999999973</v>
      </c>
    </row>
    <row r="203" spans="1:22" ht="15.75" outlineLevel="2" x14ac:dyDescent="0.25">
      <c r="A203" s="10">
        <v>15</v>
      </c>
      <c r="B203" s="12" t="s">
        <v>136</v>
      </c>
      <c r="C203" s="81"/>
      <c r="D203" s="41">
        <v>390</v>
      </c>
      <c r="E203" s="13" t="s">
        <v>8</v>
      </c>
      <c r="F203" s="13" t="s">
        <v>275</v>
      </c>
      <c r="G203" s="52">
        <v>1230500</v>
      </c>
      <c r="H203" s="52">
        <v>102541.67</v>
      </c>
      <c r="I203" s="51">
        <v>0.81071280000000001</v>
      </c>
      <c r="J203" s="14">
        <f t="shared" si="74"/>
        <v>83131.839999999997</v>
      </c>
      <c r="K203" s="14">
        <f t="shared" si="98"/>
        <v>83131.839999999997</v>
      </c>
      <c r="L203" s="14">
        <f t="shared" si="99"/>
        <v>83131.839999999997</v>
      </c>
      <c r="M203" s="14">
        <f t="shared" si="100"/>
        <v>83131.839999999997</v>
      </c>
      <c r="N203" s="14">
        <f t="shared" si="101"/>
        <v>83131.839999999997</v>
      </c>
      <c r="O203" s="14">
        <f t="shared" si="102"/>
        <v>83131.839999999997</v>
      </c>
      <c r="P203" s="14">
        <f t="shared" si="103"/>
        <v>83131.839999999997</v>
      </c>
      <c r="Q203" s="14">
        <f t="shared" si="104"/>
        <v>83131.839999999997</v>
      </c>
      <c r="R203" s="14">
        <f t="shared" si="105"/>
        <v>83131.839999999997</v>
      </c>
      <c r="S203" s="14">
        <f t="shared" si="106"/>
        <v>83131.839999999997</v>
      </c>
      <c r="T203" s="14">
        <f t="shared" si="107"/>
        <v>83131.839999999997</v>
      </c>
      <c r="U203" s="14">
        <f t="shared" si="108"/>
        <v>83131.839999999997</v>
      </c>
      <c r="V203" s="77">
        <f t="shared" si="109"/>
        <v>997582.07999999973</v>
      </c>
    </row>
    <row r="204" spans="1:22" ht="15.75" outlineLevel="2" x14ac:dyDescent="0.25">
      <c r="A204" s="10">
        <v>16</v>
      </c>
      <c r="B204" s="12" t="s">
        <v>137</v>
      </c>
      <c r="C204" s="81"/>
      <c r="D204" s="41">
        <v>597</v>
      </c>
      <c r="E204" s="13" t="s">
        <v>8</v>
      </c>
      <c r="F204" s="13" t="s">
        <v>275</v>
      </c>
      <c r="G204" s="52">
        <v>1230500</v>
      </c>
      <c r="H204" s="52">
        <v>102541.67</v>
      </c>
      <c r="I204" s="51">
        <v>0.81071280000000001</v>
      </c>
      <c r="J204" s="14">
        <f t="shared" ref="J204:J267" si="110">ROUND(H204*I204,2)</f>
        <v>83131.839999999997</v>
      </c>
      <c r="K204" s="14">
        <f t="shared" si="98"/>
        <v>83131.839999999997</v>
      </c>
      <c r="L204" s="14">
        <f t="shared" si="99"/>
        <v>83131.839999999997</v>
      </c>
      <c r="M204" s="14">
        <f t="shared" si="100"/>
        <v>83131.839999999997</v>
      </c>
      <c r="N204" s="14">
        <f t="shared" si="101"/>
        <v>83131.839999999997</v>
      </c>
      <c r="O204" s="14">
        <f t="shared" si="102"/>
        <v>83131.839999999997</v>
      </c>
      <c r="P204" s="14">
        <f t="shared" si="103"/>
        <v>83131.839999999997</v>
      </c>
      <c r="Q204" s="14">
        <f t="shared" si="104"/>
        <v>83131.839999999997</v>
      </c>
      <c r="R204" s="14">
        <f t="shared" si="105"/>
        <v>83131.839999999997</v>
      </c>
      <c r="S204" s="14">
        <f t="shared" si="106"/>
        <v>83131.839999999997</v>
      </c>
      <c r="T204" s="14">
        <f t="shared" si="107"/>
        <v>83131.839999999997</v>
      </c>
      <c r="U204" s="14">
        <f t="shared" si="108"/>
        <v>83131.839999999997</v>
      </c>
      <c r="V204" s="77">
        <f t="shared" si="109"/>
        <v>997582.07999999973</v>
      </c>
    </row>
    <row r="205" spans="1:22" ht="15.75" outlineLevel="2" x14ac:dyDescent="0.25">
      <c r="A205" s="10">
        <v>17</v>
      </c>
      <c r="B205" s="12" t="s">
        <v>138</v>
      </c>
      <c r="C205" s="81"/>
      <c r="D205" s="41">
        <v>516</v>
      </c>
      <c r="E205" s="13" t="s">
        <v>8</v>
      </c>
      <c r="F205" s="13" t="s">
        <v>275</v>
      </c>
      <c r="G205" s="52">
        <v>1230500</v>
      </c>
      <c r="H205" s="52">
        <v>102541.67</v>
      </c>
      <c r="I205" s="51">
        <v>0.81071280000000001</v>
      </c>
      <c r="J205" s="14">
        <f t="shared" si="110"/>
        <v>83131.839999999997</v>
      </c>
      <c r="K205" s="14">
        <f t="shared" si="98"/>
        <v>83131.839999999997</v>
      </c>
      <c r="L205" s="14">
        <f t="shared" si="99"/>
        <v>83131.839999999997</v>
      </c>
      <c r="M205" s="14">
        <f t="shared" si="100"/>
        <v>83131.839999999997</v>
      </c>
      <c r="N205" s="14">
        <f t="shared" si="101"/>
        <v>83131.839999999997</v>
      </c>
      <c r="O205" s="14">
        <f t="shared" si="102"/>
        <v>83131.839999999997</v>
      </c>
      <c r="P205" s="14">
        <f t="shared" si="103"/>
        <v>83131.839999999997</v>
      </c>
      <c r="Q205" s="14">
        <f t="shared" si="104"/>
        <v>83131.839999999997</v>
      </c>
      <c r="R205" s="14">
        <f t="shared" si="105"/>
        <v>83131.839999999997</v>
      </c>
      <c r="S205" s="14">
        <f t="shared" si="106"/>
        <v>83131.839999999997</v>
      </c>
      <c r="T205" s="14">
        <f t="shared" si="107"/>
        <v>83131.839999999997</v>
      </c>
      <c r="U205" s="14">
        <f t="shared" si="108"/>
        <v>83131.839999999997</v>
      </c>
      <c r="V205" s="77">
        <f t="shared" si="109"/>
        <v>997582.07999999973</v>
      </c>
    </row>
    <row r="206" spans="1:22" ht="15.75" x14ac:dyDescent="0.25">
      <c r="A206" s="43">
        <v>11</v>
      </c>
      <c r="B206" s="24" t="s">
        <v>139</v>
      </c>
      <c r="C206" s="9">
        <f>C207+C209+C220+C222</f>
        <v>13</v>
      </c>
      <c r="D206" s="70">
        <f t="shared" ref="D206" si="111">D207+D209+D220+D222</f>
        <v>8571</v>
      </c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76">
        <f t="shared" ref="V206" si="112">V207+V209+V220+V222</f>
        <v>11507648.879999999</v>
      </c>
    </row>
    <row r="207" spans="1:22" ht="16.5" outlineLevel="1" x14ac:dyDescent="0.25">
      <c r="A207" s="15"/>
      <c r="B207" s="63" t="s">
        <v>295</v>
      </c>
      <c r="C207" s="9">
        <v>1</v>
      </c>
      <c r="D207" s="9">
        <f t="shared" ref="D207" si="113">D208</f>
        <v>43</v>
      </c>
      <c r="E207" s="6" t="str">
        <f t="shared" ref="E207" si="114">E208</f>
        <v>-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76">
        <f t="shared" ref="V207" si="115">V208</f>
        <v>399208.92000000016</v>
      </c>
    </row>
    <row r="208" spans="1:22" ht="15.75" outlineLevel="2" x14ac:dyDescent="0.25">
      <c r="A208" s="10">
        <v>1</v>
      </c>
      <c r="B208" s="40" t="s">
        <v>225</v>
      </c>
      <c r="C208" s="9"/>
      <c r="D208" s="41">
        <v>43</v>
      </c>
      <c r="E208" s="6" t="s">
        <v>8</v>
      </c>
      <c r="F208" s="13" t="s">
        <v>294</v>
      </c>
      <c r="G208" s="67">
        <v>922875</v>
      </c>
      <c r="H208" s="67">
        <v>76906.25</v>
      </c>
      <c r="I208" s="51">
        <v>0.43257099999999998</v>
      </c>
      <c r="J208" s="14">
        <f t="shared" si="110"/>
        <v>33267.410000000003</v>
      </c>
      <c r="K208" s="14">
        <f t="shared" si="98"/>
        <v>33267.410000000003</v>
      </c>
      <c r="L208" s="14">
        <f t="shared" si="99"/>
        <v>33267.410000000003</v>
      </c>
      <c r="M208" s="14">
        <f t="shared" si="100"/>
        <v>33267.410000000003</v>
      </c>
      <c r="N208" s="14">
        <f t="shared" si="101"/>
        <v>33267.410000000003</v>
      </c>
      <c r="O208" s="14">
        <f t="shared" si="102"/>
        <v>33267.410000000003</v>
      </c>
      <c r="P208" s="14">
        <f t="shared" si="103"/>
        <v>33267.410000000003</v>
      </c>
      <c r="Q208" s="14">
        <f t="shared" si="104"/>
        <v>33267.410000000003</v>
      </c>
      <c r="R208" s="14">
        <f t="shared" si="105"/>
        <v>33267.410000000003</v>
      </c>
      <c r="S208" s="14">
        <f t="shared" si="106"/>
        <v>33267.410000000003</v>
      </c>
      <c r="T208" s="14">
        <f t="shared" si="107"/>
        <v>33267.410000000003</v>
      </c>
      <c r="U208" s="14">
        <f t="shared" si="108"/>
        <v>33267.410000000003</v>
      </c>
      <c r="V208" s="77">
        <f t="shared" si="109"/>
        <v>399208.92000000016</v>
      </c>
    </row>
    <row r="209" spans="1:22" ht="18.75" outlineLevel="1" x14ac:dyDescent="0.25">
      <c r="A209" s="10"/>
      <c r="B209" s="21" t="s">
        <v>6</v>
      </c>
      <c r="C209" s="23">
        <v>10</v>
      </c>
      <c r="D209" s="71">
        <f t="shared" ref="D209" si="116">SUM(D210:D219)</f>
        <v>5690</v>
      </c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79">
        <f t="shared" ref="V209" si="117">SUM(V210:V219)</f>
        <v>8405421.2399999984</v>
      </c>
    </row>
    <row r="210" spans="1:22" ht="15.75" outlineLevel="2" x14ac:dyDescent="0.25">
      <c r="A210" s="10">
        <v>1</v>
      </c>
      <c r="B210" s="12" t="s">
        <v>140</v>
      </c>
      <c r="C210" s="81"/>
      <c r="D210" s="41">
        <v>450</v>
      </c>
      <c r="E210" s="13" t="s">
        <v>8</v>
      </c>
      <c r="F210" s="13" t="s">
        <v>275</v>
      </c>
      <c r="G210" s="52">
        <v>1230500</v>
      </c>
      <c r="H210" s="52">
        <v>102541.67</v>
      </c>
      <c r="I210" s="51">
        <v>0.81071280000000001</v>
      </c>
      <c r="J210" s="14">
        <f t="shared" si="110"/>
        <v>83131.839999999997</v>
      </c>
      <c r="K210" s="14">
        <f t="shared" si="98"/>
        <v>83131.839999999997</v>
      </c>
      <c r="L210" s="14">
        <f t="shared" si="99"/>
        <v>83131.839999999997</v>
      </c>
      <c r="M210" s="14">
        <f t="shared" si="100"/>
        <v>83131.839999999997</v>
      </c>
      <c r="N210" s="14">
        <f t="shared" si="101"/>
        <v>83131.839999999997</v>
      </c>
      <c r="O210" s="14">
        <f t="shared" si="102"/>
        <v>83131.839999999997</v>
      </c>
      <c r="P210" s="14">
        <f t="shared" si="103"/>
        <v>83131.839999999997</v>
      </c>
      <c r="Q210" s="14">
        <f t="shared" si="104"/>
        <v>83131.839999999997</v>
      </c>
      <c r="R210" s="14">
        <f t="shared" si="105"/>
        <v>83131.839999999997</v>
      </c>
      <c r="S210" s="14">
        <f t="shared" si="106"/>
        <v>83131.839999999997</v>
      </c>
      <c r="T210" s="14">
        <f t="shared" si="107"/>
        <v>83131.839999999997</v>
      </c>
      <c r="U210" s="14">
        <f t="shared" si="108"/>
        <v>83131.839999999997</v>
      </c>
      <c r="V210" s="77">
        <f t="shared" si="109"/>
        <v>997582.07999999973</v>
      </c>
    </row>
    <row r="211" spans="1:22" ht="15.75" outlineLevel="2" x14ac:dyDescent="0.25">
      <c r="A211" s="10">
        <v>2</v>
      </c>
      <c r="B211" s="12" t="s">
        <v>141</v>
      </c>
      <c r="C211" s="81"/>
      <c r="D211" s="41">
        <v>620</v>
      </c>
      <c r="E211" s="13" t="s">
        <v>8</v>
      </c>
      <c r="F211" s="13" t="s">
        <v>275</v>
      </c>
      <c r="G211" s="52">
        <v>1230500</v>
      </c>
      <c r="H211" s="52">
        <v>102541.67</v>
      </c>
      <c r="I211" s="51">
        <v>0.81071280000000001</v>
      </c>
      <c r="J211" s="14">
        <f t="shared" si="110"/>
        <v>83131.839999999997</v>
      </c>
      <c r="K211" s="14">
        <f t="shared" si="98"/>
        <v>83131.839999999997</v>
      </c>
      <c r="L211" s="14">
        <f t="shared" si="99"/>
        <v>83131.839999999997</v>
      </c>
      <c r="M211" s="14">
        <f t="shared" si="100"/>
        <v>83131.839999999997</v>
      </c>
      <c r="N211" s="14">
        <f t="shared" si="101"/>
        <v>83131.839999999997</v>
      </c>
      <c r="O211" s="14">
        <f t="shared" si="102"/>
        <v>83131.839999999997</v>
      </c>
      <c r="P211" s="14">
        <f t="shared" si="103"/>
        <v>83131.839999999997</v>
      </c>
      <c r="Q211" s="14">
        <f t="shared" si="104"/>
        <v>83131.839999999997</v>
      </c>
      <c r="R211" s="14">
        <f t="shared" si="105"/>
        <v>83131.839999999997</v>
      </c>
      <c r="S211" s="14">
        <f t="shared" si="106"/>
        <v>83131.839999999997</v>
      </c>
      <c r="T211" s="14">
        <f t="shared" si="107"/>
        <v>83131.839999999997</v>
      </c>
      <c r="U211" s="14">
        <f t="shared" si="108"/>
        <v>83131.839999999997</v>
      </c>
      <c r="V211" s="77">
        <f t="shared" si="109"/>
        <v>997582.07999999973</v>
      </c>
    </row>
    <row r="212" spans="1:22" ht="15.75" outlineLevel="2" x14ac:dyDescent="0.25">
      <c r="A212" s="10">
        <v>3</v>
      </c>
      <c r="B212" s="12" t="s">
        <v>142</v>
      </c>
      <c r="C212" s="81"/>
      <c r="D212" s="41">
        <v>392</v>
      </c>
      <c r="E212" s="13" t="s">
        <v>8</v>
      </c>
      <c r="F212" s="13" t="s">
        <v>275</v>
      </c>
      <c r="G212" s="52">
        <v>1230500</v>
      </c>
      <c r="H212" s="52">
        <v>102541.67</v>
      </c>
      <c r="I212" s="51">
        <v>0.81071280000000001</v>
      </c>
      <c r="J212" s="14">
        <f t="shared" si="110"/>
        <v>83131.839999999997</v>
      </c>
      <c r="K212" s="14">
        <f t="shared" si="98"/>
        <v>83131.839999999997</v>
      </c>
      <c r="L212" s="14">
        <f t="shared" si="99"/>
        <v>83131.839999999997</v>
      </c>
      <c r="M212" s="14">
        <f t="shared" si="100"/>
        <v>83131.839999999997</v>
      </c>
      <c r="N212" s="14">
        <f t="shared" si="101"/>
        <v>83131.839999999997</v>
      </c>
      <c r="O212" s="14">
        <f t="shared" si="102"/>
        <v>83131.839999999997</v>
      </c>
      <c r="P212" s="14">
        <f t="shared" si="103"/>
        <v>83131.839999999997</v>
      </c>
      <c r="Q212" s="14">
        <f t="shared" si="104"/>
        <v>83131.839999999997</v>
      </c>
      <c r="R212" s="14">
        <f t="shared" si="105"/>
        <v>83131.839999999997</v>
      </c>
      <c r="S212" s="14">
        <f t="shared" si="106"/>
        <v>83131.839999999997</v>
      </c>
      <c r="T212" s="14">
        <f t="shared" si="107"/>
        <v>83131.839999999997</v>
      </c>
      <c r="U212" s="14">
        <f t="shared" si="108"/>
        <v>83131.839999999997</v>
      </c>
      <c r="V212" s="77">
        <f t="shared" si="109"/>
        <v>997582.07999999973</v>
      </c>
    </row>
    <row r="213" spans="1:22" ht="15.75" outlineLevel="2" x14ac:dyDescent="0.25">
      <c r="A213" s="10">
        <v>4</v>
      </c>
      <c r="B213" s="12" t="s">
        <v>143</v>
      </c>
      <c r="C213" s="81"/>
      <c r="D213" s="41">
        <v>885</v>
      </c>
      <c r="E213" s="13" t="s">
        <v>8</v>
      </c>
      <c r="F213" s="13" t="s">
        <v>275</v>
      </c>
      <c r="G213" s="52">
        <v>1230500</v>
      </c>
      <c r="H213" s="52">
        <v>102541.67</v>
      </c>
      <c r="I213" s="51">
        <v>0.81071280000000001</v>
      </c>
      <c r="J213" s="14">
        <f t="shared" si="110"/>
        <v>83131.839999999997</v>
      </c>
      <c r="K213" s="14">
        <f t="shared" si="98"/>
        <v>83131.839999999997</v>
      </c>
      <c r="L213" s="14">
        <f t="shared" si="99"/>
        <v>83131.839999999997</v>
      </c>
      <c r="M213" s="14">
        <f t="shared" si="100"/>
        <v>83131.839999999997</v>
      </c>
      <c r="N213" s="14">
        <f t="shared" si="101"/>
        <v>83131.839999999997</v>
      </c>
      <c r="O213" s="14">
        <f t="shared" si="102"/>
        <v>83131.839999999997</v>
      </c>
      <c r="P213" s="14">
        <f t="shared" si="103"/>
        <v>83131.839999999997</v>
      </c>
      <c r="Q213" s="14">
        <f t="shared" si="104"/>
        <v>83131.839999999997</v>
      </c>
      <c r="R213" s="14">
        <f t="shared" si="105"/>
        <v>83131.839999999997</v>
      </c>
      <c r="S213" s="14">
        <f t="shared" si="106"/>
        <v>83131.839999999997</v>
      </c>
      <c r="T213" s="14">
        <f t="shared" si="107"/>
        <v>83131.839999999997</v>
      </c>
      <c r="U213" s="14">
        <f t="shared" si="108"/>
        <v>83131.839999999997</v>
      </c>
      <c r="V213" s="77">
        <f t="shared" si="109"/>
        <v>997582.07999999973</v>
      </c>
    </row>
    <row r="214" spans="1:22" ht="15.75" outlineLevel="2" x14ac:dyDescent="0.25">
      <c r="A214" s="10">
        <v>5</v>
      </c>
      <c r="B214" s="12" t="s">
        <v>144</v>
      </c>
      <c r="C214" s="81"/>
      <c r="D214" s="41">
        <v>756</v>
      </c>
      <c r="E214" s="13" t="s">
        <v>8</v>
      </c>
      <c r="F214" s="13" t="s">
        <v>275</v>
      </c>
      <c r="G214" s="52">
        <v>1230500</v>
      </c>
      <c r="H214" s="52">
        <v>102541.67</v>
      </c>
      <c r="I214" s="51">
        <v>0.81071280000000001</v>
      </c>
      <c r="J214" s="14">
        <f t="shared" si="110"/>
        <v>83131.839999999997</v>
      </c>
      <c r="K214" s="14">
        <f t="shared" si="98"/>
        <v>83131.839999999997</v>
      </c>
      <c r="L214" s="14">
        <f t="shared" si="99"/>
        <v>83131.839999999997</v>
      </c>
      <c r="M214" s="14">
        <f t="shared" si="100"/>
        <v>83131.839999999997</v>
      </c>
      <c r="N214" s="14">
        <f t="shared" si="101"/>
        <v>83131.839999999997</v>
      </c>
      <c r="O214" s="14">
        <f t="shared" si="102"/>
        <v>83131.839999999997</v>
      </c>
      <c r="P214" s="14">
        <f t="shared" si="103"/>
        <v>83131.839999999997</v>
      </c>
      <c r="Q214" s="14">
        <f t="shared" si="104"/>
        <v>83131.839999999997</v>
      </c>
      <c r="R214" s="14">
        <f t="shared" si="105"/>
        <v>83131.839999999997</v>
      </c>
      <c r="S214" s="14">
        <f t="shared" si="106"/>
        <v>83131.839999999997</v>
      </c>
      <c r="T214" s="14">
        <f t="shared" si="107"/>
        <v>83131.839999999997</v>
      </c>
      <c r="U214" s="14">
        <f t="shared" si="108"/>
        <v>83131.839999999997</v>
      </c>
      <c r="V214" s="77">
        <f t="shared" si="109"/>
        <v>997582.07999999973</v>
      </c>
    </row>
    <row r="215" spans="1:22" ht="15.75" outlineLevel="2" x14ac:dyDescent="0.25">
      <c r="A215" s="10">
        <v>6</v>
      </c>
      <c r="B215" s="12" t="s">
        <v>145</v>
      </c>
      <c r="C215" s="81"/>
      <c r="D215" s="41">
        <v>580</v>
      </c>
      <c r="E215" s="13" t="s">
        <v>8</v>
      </c>
      <c r="F215" s="13" t="s">
        <v>275</v>
      </c>
      <c r="G215" s="52">
        <v>1230500</v>
      </c>
      <c r="H215" s="52">
        <v>102541.67</v>
      </c>
      <c r="I215" s="51">
        <v>0.38530320000000001</v>
      </c>
      <c r="J215" s="14">
        <f t="shared" si="110"/>
        <v>39509.629999999997</v>
      </c>
      <c r="K215" s="14">
        <f t="shared" si="98"/>
        <v>39509.629999999997</v>
      </c>
      <c r="L215" s="14">
        <f t="shared" si="99"/>
        <v>39509.629999999997</v>
      </c>
      <c r="M215" s="14">
        <f t="shared" si="100"/>
        <v>39509.629999999997</v>
      </c>
      <c r="N215" s="14">
        <f t="shared" si="101"/>
        <v>39509.629999999997</v>
      </c>
      <c r="O215" s="14">
        <f t="shared" si="102"/>
        <v>39509.629999999997</v>
      </c>
      <c r="P215" s="14">
        <f t="shared" si="103"/>
        <v>39509.629999999997</v>
      </c>
      <c r="Q215" s="14">
        <f t="shared" si="104"/>
        <v>39509.629999999997</v>
      </c>
      <c r="R215" s="14">
        <f t="shared" si="105"/>
        <v>39509.629999999997</v>
      </c>
      <c r="S215" s="14">
        <f t="shared" si="106"/>
        <v>39509.629999999997</v>
      </c>
      <c r="T215" s="14">
        <f t="shared" si="107"/>
        <v>39509.629999999997</v>
      </c>
      <c r="U215" s="14">
        <f t="shared" si="108"/>
        <v>39509.629999999997</v>
      </c>
      <c r="V215" s="77">
        <f t="shared" si="109"/>
        <v>474115.56</v>
      </c>
    </row>
    <row r="216" spans="1:22" ht="15.75" outlineLevel="2" x14ac:dyDescent="0.25">
      <c r="A216" s="10">
        <v>7</v>
      </c>
      <c r="B216" s="12" t="s">
        <v>146</v>
      </c>
      <c r="C216" s="81"/>
      <c r="D216" s="41">
        <v>750</v>
      </c>
      <c r="E216" s="13" t="s">
        <v>8</v>
      </c>
      <c r="F216" s="13" t="s">
        <v>275</v>
      </c>
      <c r="G216" s="52">
        <v>1230500</v>
      </c>
      <c r="H216" s="52">
        <v>102541.67</v>
      </c>
      <c r="I216" s="51">
        <v>0.66890950000000005</v>
      </c>
      <c r="J216" s="14">
        <f t="shared" si="110"/>
        <v>68591.100000000006</v>
      </c>
      <c r="K216" s="14">
        <f t="shared" si="98"/>
        <v>68591.100000000006</v>
      </c>
      <c r="L216" s="14">
        <f t="shared" si="99"/>
        <v>68591.100000000006</v>
      </c>
      <c r="M216" s="14">
        <f t="shared" si="100"/>
        <v>68591.100000000006</v>
      </c>
      <c r="N216" s="14">
        <f t="shared" si="101"/>
        <v>68591.100000000006</v>
      </c>
      <c r="O216" s="14">
        <f t="shared" si="102"/>
        <v>68591.100000000006</v>
      </c>
      <c r="P216" s="14">
        <f t="shared" si="103"/>
        <v>68591.100000000006</v>
      </c>
      <c r="Q216" s="14">
        <f t="shared" si="104"/>
        <v>68591.100000000006</v>
      </c>
      <c r="R216" s="14">
        <f t="shared" si="105"/>
        <v>68591.100000000006</v>
      </c>
      <c r="S216" s="14">
        <f t="shared" si="106"/>
        <v>68591.100000000006</v>
      </c>
      <c r="T216" s="14">
        <f t="shared" si="107"/>
        <v>68591.100000000006</v>
      </c>
      <c r="U216" s="14">
        <f t="shared" si="108"/>
        <v>68591.100000000006</v>
      </c>
      <c r="V216" s="77">
        <f t="shared" si="109"/>
        <v>823093.19999999984</v>
      </c>
    </row>
    <row r="217" spans="1:22" ht="15.75" outlineLevel="2" x14ac:dyDescent="0.25">
      <c r="A217" s="10">
        <v>8</v>
      </c>
      <c r="B217" s="12" t="s">
        <v>147</v>
      </c>
      <c r="C217" s="81"/>
      <c r="D217" s="41">
        <v>640</v>
      </c>
      <c r="E217" s="13" t="s">
        <v>8</v>
      </c>
      <c r="F217" s="13" t="s">
        <v>275</v>
      </c>
      <c r="G217" s="52">
        <v>1230500</v>
      </c>
      <c r="H217" s="52">
        <v>102541.67</v>
      </c>
      <c r="I217" s="51">
        <v>0.81071280000000001</v>
      </c>
      <c r="J217" s="14">
        <f t="shared" si="110"/>
        <v>83131.839999999997</v>
      </c>
      <c r="K217" s="14">
        <f t="shared" si="98"/>
        <v>83131.839999999997</v>
      </c>
      <c r="L217" s="14">
        <f t="shared" si="99"/>
        <v>83131.839999999997</v>
      </c>
      <c r="M217" s="14">
        <f t="shared" si="100"/>
        <v>83131.839999999997</v>
      </c>
      <c r="N217" s="14">
        <f t="shared" si="101"/>
        <v>83131.839999999997</v>
      </c>
      <c r="O217" s="14">
        <f t="shared" si="102"/>
        <v>83131.839999999997</v>
      </c>
      <c r="P217" s="14">
        <f t="shared" si="103"/>
        <v>83131.839999999997</v>
      </c>
      <c r="Q217" s="14">
        <f t="shared" si="104"/>
        <v>83131.839999999997</v>
      </c>
      <c r="R217" s="14">
        <f t="shared" si="105"/>
        <v>83131.839999999997</v>
      </c>
      <c r="S217" s="14">
        <f t="shared" si="106"/>
        <v>83131.839999999997</v>
      </c>
      <c r="T217" s="14">
        <f t="shared" si="107"/>
        <v>83131.839999999997</v>
      </c>
      <c r="U217" s="14">
        <f t="shared" si="108"/>
        <v>83131.839999999997</v>
      </c>
      <c r="V217" s="77">
        <f t="shared" si="109"/>
        <v>997582.07999999973</v>
      </c>
    </row>
    <row r="218" spans="1:22" ht="15.75" outlineLevel="2" x14ac:dyDescent="0.25">
      <c r="A218" s="10">
        <v>9</v>
      </c>
      <c r="B218" s="12" t="s">
        <v>226</v>
      </c>
      <c r="C218" s="81"/>
      <c r="D218" s="41">
        <v>193</v>
      </c>
      <c r="E218" s="13" t="s">
        <v>8</v>
      </c>
      <c r="F218" s="13" t="s">
        <v>275</v>
      </c>
      <c r="G218" s="52">
        <v>1230500</v>
      </c>
      <c r="H218" s="52">
        <v>102541.67</v>
      </c>
      <c r="I218" s="51">
        <v>0.38530320000000001</v>
      </c>
      <c r="J218" s="14">
        <f t="shared" si="110"/>
        <v>39509.629999999997</v>
      </c>
      <c r="K218" s="14">
        <f t="shared" si="98"/>
        <v>39509.629999999997</v>
      </c>
      <c r="L218" s="14">
        <f t="shared" si="99"/>
        <v>39509.629999999997</v>
      </c>
      <c r="M218" s="14">
        <f t="shared" si="100"/>
        <v>39509.629999999997</v>
      </c>
      <c r="N218" s="14">
        <f t="shared" si="101"/>
        <v>39509.629999999997</v>
      </c>
      <c r="O218" s="14">
        <f t="shared" si="102"/>
        <v>39509.629999999997</v>
      </c>
      <c r="P218" s="14">
        <f t="shared" si="103"/>
        <v>39509.629999999997</v>
      </c>
      <c r="Q218" s="14">
        <f t="shared" si="104"/>
        <v>39509.629999999997</v>
      </c>
      <c r="R218" s="14">
        <f t="shared" si="105"/>
        <v>39509.629999999997</v>
      </c>
      <c r="S218" s="14">
        <f t="shared" si="106"/>
        <v>39509.629999999997</v>
      </c>
      <c r="T218" s="14">
        <f t="shared" si="107"/>
        <v>39509.629999999997</v>
      </c>
      <c r="U218" s="14">
        <f t="shared" si="108"/>
        <v>39509.629999999997</v>
      </c>
      <c r="V218" s="77">
        <f t="shared" si="109"/>
        <v>474115.56</v>
      </c>
    </row>
    <row r="219" spans="1:22" ht="15.75" outlineLevel="2" x14ac:dyDescent="0.25">
      <c r="A219" s="19">
        <v>10</v>
      </c>
      <c r="B219" s="12" t="s">
        <v>241</v>
      </c>
      <c r="C219" s="81"/>
      <c r="D219" s="41">
        <v>424</v>
      </c>
      <c r="E219" s="13" t="s">
        <v>8</v>
      </c>
      <c r="F219" s="13" t="s">
        <v>275</v>
      </c>
      <c r="G219" s="52">
        <v>1230500</v>
      </c>
      <c r="H219" s="52">
        <v>102541.67</v>
      </c>
      <c r="I219" s="51">
        <v>0.52710639999999997</v>
      </c>
      <c r="J219" s="14">
        <f t="shared" si="110"/>
        <v>54050.37</v>
      </c>
      <c r="K219" s="14">
        <f t="shared" si="98"/>
        <v>54050.37</v>
      </c>
      <c r="L219" s="14">
        <f t="shared" si="99"/>
        <v>54050.37</v>
      </c>
      <c r="M219" s="14">
        <f t="shared" si="100"/>
        <v>54050.37</v>
      </c>
      <c r="N219" s="14">
        <f t="shared" si="101"/>
        <v>54050.37</v>
      </c>
      <c r="O219" s="14">
        <f t="shared" si="102"/>
        <v>54050.37</v>
      </c>
      <c r="P219" s="14">
        <f t="shared" si="103"/>
        <v>54050.37</v>
      </c>
      <c r="Q219" s="14">
        <f t="shared" si="104"/>
        <v>54050.37</v>
      </c>
      <c r="R219" s="14">
        <f t="shared" si="105"/>
        <v>54050.37</v>
      </c>
      <c r="S219" s="14">
        <f t="shared" si="106"/>
        <v>54050.37</v>
      </c>
      <c r="T219" s="14">
        <f t="shared" si="107"/>
        <v>54050.37</v>
      </c>
      <c r="U219" s="14">
        <f t="shared" si="108"/>
        <v>54050.37</v>
      </c>
      <c r="V219" s="77">
        <f t="shared" si="109"/>
        <v>648604.44000000006</v>
      </c>
    </row>
    <row r="220" spans="1:22" ht="18.75" outlineLevel="1" x14ac:dyDescent="0.25">
      <c r="A220" s="10"/>
      <c r="B220" s="21" t="s">
        <v>21</v>
      </c>
      <c r="C220" s="23">
        <v>1</v>
      </c>
      <c r="D220" s="23">
        <f t="shared" ref="D220" si="118">D221</f>
        <v>952</v>
      </c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79">
        <f t="shared" ref="V220" si="119">V221</f>
        <v>1297184.3999999997</v>
      </c>
    </row>
    <row r="221" spans="1:22" ht="15.75" outlineLevel="2" x14ac:dyDescent="0.25">
      <c r="A221" s="10">
        <v>12</v>
      </c>
      <c r="B221" s="12" t="s">
        <v>148</v>
      </c>
      <c r="C221" s="81"/>
      <c r="D221" s="41">
        <v>952</v>
      </c>
      <c r="E221" s="13" t="s">
        <v>8</v>
      </c>
      <c r="F221" s="13" t="s">
        <v>288</v>
      </c>
      <c r="G221" s="67">
        <v>2460900</v>
      </c>
      <c r="H221" s="67">
        <v>205075</v>
      </c>
      <c r="I221" s="51">
        <v>0.52711790000000003</v>
      </c>
      <c r="J221" s="14">
        <f t="shared" si="110"/>
        <v>108098.7</v>
      </c>
      <c r="K221" s="14">
        <f t="shared" si="98"/>
        <v>108098.7</v>
      </c>
      <c r="L221" s="14">
        <f t="shared" si="99"/>
        <v>108098.7</v>
      </c>
      <c r="M221" s="14">
        <f t="shared" si="100"/>
        <v>108098.7</v>
      </c>
      <c r="N221" s="14">
        <f t="shared" si="101"/>
        <v>108098.7</v>
      </c>
      <c r="O221" s="14">
        <f t="shared" si="102"/>
        <v>108098.7</v>
      </c>
      <c r="P221" s="14">
        <f t="shared" si="103"/>
        <v>108098.7</v>
      </c>
      <c r="Q221" s="14">
        <f t="shared" si="104"/>
        <v>108098.7</v>
      </c>
      <c r="R221" s="14">
        <f t="shared" si="105"/>
        <v>108098.7</v>
      </c>
      <c r="S221" s="14">
        <f t="shared" si="106"/>
        <v>108098.7</v>
      </c>
      <c r="T221" s="14">
        <f t="shared" si="107"/>
        <v>108098.7</v>
      </c>
      <c r="U221" s="14">
        <f t="shared" si="108"/>
        <v>108098.7</v>
      </c>
      <c r="V221" s="77">
        <f t="shared" si="109"/>
        <v>1297184.3999999997</v>
      </c>
    </row>
    <row r="222" spans="1:22" ht="18.75" outlineLevel="1" x14ac:dyDescent="0.25">
      <c r="A222" s="10"/>
      <c r="B222" s="21" t="s">
        <v>56</v>
      </c>
      <c r="C222" s="23">
        <v>1</v>
      </c>
      <c r="D222" s="71">
        <f t="shared" ref="D222" si="120">D223</f>
        <v>1886</v>
      </c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79">
        <f t="shared" ref="V222" si="121">V223</f>
        <v>1405834.3200000003</v>
      </c>
    </row>
    <row r="223" spans="1:22" ht="15.75" outlineLevel="2" x14ac:dyDescent="0.25">
      <c r="A223" s="10">
        <v>13</v>
      </c>
      <c r="B223" s="12" t="s">
        <v>149</v>
      </c>
      <c r="C223" s="81"/>
      <c r="D223" s="41">
        <v>1886</v>
      </c>
      <c r="E223" s="13" t="s">
        <v>8</v>
      </c>
      <c r="F223" s="13" t="s">
        <v>293</v>
      </c>
      <c r="G223" s="67">
        <v>2907100</v>
      </c>
      <c r="H223" s="67">
        <v>242258.33</v>
      </c>
      <c r="I223" s="51">
        <v>0.48358649999999997</v>
      </c>
      <c r="J223" s="14">
        <f t="shared" si="110"/>
        <v>117152.86</v>
      </c>
      <c r="K223" s="14">
        <f t="shared" si="98"/>
        <v>117152.86</v>
      </c>
      <c r="L223" s="14">
        <f t="shared" si="99"/>
        <v>117152.86</v>
      </c>
      <c r="M223" s="14">
        <f t="shared" si="100"/>
        <v>117152.86</v>
      </c>
      <c r="N223" s="14">
        <f t="shared" si="101"/>
        <v>117152.86</v>
      </c>
      <c r="O223" s="14">
        <f t="shared" si="102"/>
        <v>117152.86</v>
      </c>
      <c r="P223" s="14">
        <f t="shared" si="103"/>
        <v>117152.86</v>
      </c>
      <c r="Q223" s="14">
        <f t="shared" si="104"/>
        <v>117152.86</v>
      </c>
      <c r="R223" s="14">
        <f t="shared" si="105"/>
        <v>117152.86</v>
      </c>
      <c r="S223" s="14">
        <f t="shared" si="106"/>
        <v>117152.86</v>
      </c>
      <c r="T223" s="14">
        <f t="shared" si="107"/>
        <v>117152.86</v>
      </c>
      <c r="U223" s="14">
        <f t="shared" si="108"/>
        <v>117152.86</v>
      </c>
      <c r="V223" s="77">
        <f t="shared" si="109"/>
        <v>1405834.3200000003</v>
      </c>
    </row>
    <row r="224" spans="1:22" ht="15.75" x14ac:dyDescent="0.25">
      <c r="A224" s="15">
        <v>12</v>
      </c>
      <c r="B224" s="24" t="s">
        <v>150</v>
      </c>
      <c r="C224" s="9">
        <f>C225</f>
        <v>18</v>
      </c>
      <c r="D224" s="70">
        <f t="shared" ref="D224:V224" si="122">D225</f>
        <v>7772</v>
      </c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76">
        <f t="shared" si="122"/>
        <v>16037100.359999998</v>
      </c>
    </row>
    <row r="225" spans="1:27" ht="18.75" outlineLevel="1" x14ac:dyDescent="0.25">
      <c r="A225" s="10"/>
      <c r="B225" s="21" t="s">
        <v>6</v>
      </c>
      <c r="C225" s="23">
        <v>18</v>
      </c>
      <c r="D225" s="71">
        <f t="shared" ref="D225" si="123">SUM(D226:D243)</f>
        <v>7772</v>
      </c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79">
        <f t="shared" ref="V225" si="124">SUM(V226:V243)</f>
        <v>16037100.359999998</v>
      </c>
    </row>
    <row r="226" spans="1:27" ht="15.75" outlineLevel="2" x14ac:dyDescent="0.25">
      <c r="A226" s="46">
        <v>1</v>
      </c>
      <c r="B226" s="47" t="s">
        <v>151</v>
      </c>
      <c r="C226" s="83"/>
      <c r="D226" s="73">
        <v>756</v>
      </c>
      <c r="E226" s="16" t="s">
        <v>8</v>
      </c>
      <c r="F226" s="13" t="s">
        <v>275</v>
      </c>
      <c r="G226" s="52">
        <v>1230500</v>
      </c>
      <c r="H226" s="52">
        <v>102541.67</v>
      </c>
      <c r="I226" s="51">
        <v>0.81071280000000001</v>
      </c>
      <c r="J226" s="14">
        <f t="shared" si="110"/>
        <v>83131.839999999997</v>
      </c>
      <c r="K226" s="14">
        <f t="shared" si="98"/>
        <v>83131.839999999997</v>
      </c>
      <c r="L226" s="14">
        <f t="shared" si="99"/>
        <v>83131.839999999997</v>
      </c>
      <c r="M226" s="14">
        <f t="shared" si="100"/>
        <v>83131.839999999997</v>
      </c>
      <c r="N226" s="14">
        <f t="shared" si="101"/>
        <v>83131.839999999997</v>
      </c>
      <c r="O226" s="14">
        <f t="shared" si="102"/>
        <v>83131.839999999997</v>
      </c>
      <c r="P226" s="14">
        <f t="shared" si="103"/>
        <v>83131.839999999997</v>
      </c>
      <c r="Q226" s="14">
        <f t="shared" si="104"/>
        <v>83131.839999999997</v>
      </c>
      <c r="R226" s="14">
        <f t="shared" si="105"/>
        <v>83131.839999999997</v>
      </c>
      <c r="S226" s="14">
        <f t="shared" si="106"/>
        <v>83131.839999999997</v>
      </c>
      <c r="T226" s="14">
        <f t="shared" si="107"/>
        <v>83131.839999999997</v>
      </c>
      <c r="U226" s="14">
        <f t="shared" si="108"/>
        <v>83131.839999999997</v>
      </c>
      <c r="V226" s="77">
        <f t="shared" si="109"/>
        <v>997582.07999999973</v>
      </c>
      <c r="X226" s="48"/>
      <c r="AA226" s="17"/>
    </row>
    <row r="227" spans="1:27" ht="15.75" outlineLevel="2" x14ac:dyDescent="0.25">
      <c r="A227" s="10">
        <v>2</v>
      </c>
      <c r="B227" s="12" t="s">
        <v>152</v>
      </c>
      <c r="C227" s="81"/>
      <c r="D227" s="41">
        <v>435</v>
      </c>
      <c r="E227" s="13" t="s">
        <v>8</v>
      </c>
      <c r="F227" s="13" t="s">
        <v>275</v>
      </c>
      <c r="G227" s="52">
        <v>1230500</v>
      </c>
      <c r="H227" s="52">
        <v>102541.67</v>
      </c>
      <c r="I227" s="51">
        <v>0.81071280000000001</v>
      </c>
      <c r="J227" s="14">
        <f t="shared" si="110"/>
        <v>83131.839999999997</v>
      </c>
      <c r="K227" s="14">
        <f t="shared" si="98"/>
        <v>83131.839999999997</v>
      </c>
      <c r="L227" s="14">
        <f t="shared" si="99"/>
        <v>83131.839999999997</v>
      </c>
      <c r="M227" s="14">
        <f t="shared" si="100"/>
        <v>83131.839999999997</v>
      </c>
      <c r="N227" s="14">
        <f t="shared" si="101"/>
        <v>83131.839999999997</v>
      </c>
      <c r="O227" s="14">
        <f t="shared" si="102"/>
        <v>83131.839999999997</v>
      </c>
      <c r="P227" s="14">
        <f t="shared" si="103"/>
        <v>83131.839999999997</v>
      </c>
      <c r="Q227" s="14">
        <f t="shared" si="104"/>
        <v>83131.839999999997</v>
      </c>
      <c r="R227" s="14">
        <f t="shared" si="105"/>
        <v>83131.839999999997</v>
      </c>
      <c r="S227" s="14">
        <f t="shared" si="106"/>
        <v>83131.839999999997</v>
      </c>
      <c r="T227" s="14">
        <f t="shared" si="107"/>
        <v>83131.839999999997</v>
      </c>
      <c r="U227" s="14">
        <f t="shared" si="108"/>
        <v>83131.839999999997</v>
      </c>
      <c r="V227" s="77">
        <f t="shared" si="109"/>
        <v>997582.07999999973</v>
      </c>
      <c r="X227" s="48"/>
      <c r="AA227" s="17"/>
    </row>
    <row r="228" spans="1:27" ht="15.75" outlineLevel="2" x14ac:dyDescent="0.25">
      <c r="A228" s="10">
        <v>3</v>
      </c>
      <c r="B228" s="12" t="s">
        <v>153</v>
      </c>
      <c r="C228" s="81"/>
      <c r="D228" s="41">
        <v>238</v>
      </c>
      <c r="E228" s="13" t="s">
        <v>8</v>
      </c>
      <c r="F228" s="13" t="s">
        <v>275</v>
      </c>
      <c r="G228" s="52">
        <v>1230500</v>
      </c>
      <c r="H228" s="52">
        <v>102541.67</v>
      </c>
      <c r="I228" s="51">
        <v>0.81071280000000001</v>
      </c>
      <c r="J228" s="14">
        <f t="shared" si="110"/>
        <v>83131.839999999997</v>
      </c>
      <c r="K228" s="14">
        <f t="shared" si="98"/>
        <v>83131.839999999997</v>
      </c>
      <c r="L228" s="14">
        <f t="shared" si="99"/>
        <v>83131.839999999997</v>
      </c>
      <c r="M228" s="14">
        <f t="shared" si="100"/>
        <v>83131.839999999997</v>
      </c>
      <c r="N228" s="14">
        <f t="shared" si="101"/>
        <v>83131.839999999997</v>
      </c>
      <c r="O228" s="14">
        <f t="shared" si="102"/>
        <v>83131.839999999997</v>
      </c>
      <c r="P228" s="14">
        <f t="shared" si="103"/>
        <v>83131.839999999997</v>
      </c>
      <c r="Q228" s="14">
        <f t="shared" si="104"/>
        <v>83131.839999999997</v>
      </c>
      <c r="R228" s="14">
        <f t="shared" si="105"/>
        <v>83131.839999999997</v>
      </c>
      <c r="S228" s="14">
        <f t="shared" si="106"/>
        <v>83131.839999999997</v>
      </c>
      <c r="T228" s="14">
        <f t="shared" si="107"/>
        <v>83131.839999999997</v>
      </c>
      <c r="U228" s="14">
        <f t="shared" si="108"/>
        <v>83131.839999999997</v>
      </c>
      <c r="V228" s="77">
        <f t="shared" si="109"/>
        <v>997582.07999999973</v>
      </c>
      <c r="X228" s="48"/>
      <c r="AA228" s="17"/>
    </row>
    <row r="229" spans="1:27" ht="15.75" outlineLevel="2" x14ac:dyDescent="0.25">
      <c r="A229" s="10">
        <v>4</v>
      </c>
      <c r="B229" s="12" t="s">
        <v>154</v>
      </c>
      <c r="C229" s="81"/>
      <c r="D229" s="41">
        <v>269</v>
      </c>
      <c r="E229" s="13" t="s">
        <v>8</v>
      </c>
      <c r="F229" s="13" t="s">
        <v>275</v>
      </c>
      <c r="G229" s="52">
        <v>1230500</v>
      </c>
      <c r="H229" s="52">
        <v>102541.67</v>
      </c>
      <c r="I229" s="51">
        <v>0.81071280000000001</v>
      </c>
      <c r="J229" s="14">
        <f t="shared" si="110"/>
        <v>83131.839999999997</v>
      </c>
      <c r="K229" s="14">
        <f t="shared" si="98"/>
        <v>83131.839999999997</v>
      </c>
      <c r="L229" s="14">
        <f t="shared" si="99"/>
        <v>83131.839999999997</v>
      </c>
      <c r="M229" s="14">
        <f t="shared" si="100"/>
        <v>83131.839999999997</v>
      </c>
      <c r="N229" s="14">
        <f t="shared" si="101"/>
        <v>83131.839999999997</v>
      </c>
      <c r="O229" s="14">
        <f t="shared" si="102"/>
        <v>83131.839999999997</v>
      </c>
      <c r="P229" s="14">
        <f t="shared" si="103"/>
        <v>83131.839999999997</v>
      </c>
      <c r="Q229" s="14">
        <f t="shared" si="104"/>
        <v>83131.839999999997</v>
      </c>
      <c r="R229" s="14">
        <f t="shared" si="105"/>
        <v>83131.839999999997</v>
      </c>
      <c r="S229" s="14">
        <f t="shared" si="106"/>
        <v>83131.839999999997</v>
      </c>
      <c r="T229" s="14">
        <f t="shared" si="107"/>
        <v>83131.839999999997</v>
      </c>
      <c r="U229" s="14">
        <f t="shared" si="108"/>
        <v>83131.839999999997</v>
      </c>
      <c r="V229" s="77">
        <f t="shared" si="109"/>
        <v>997582.07999999973</v>
      </c>
      <c r="X229" s="48"/>
      <c r="AA229" s="17"/>
    </row>
    <row r="230" spans="1:27" ht="15.75" outlineLevel="2" x14ac:dyDescent="0.25">
      <c r="A230" s="10">
        <v>5</v>
      </c>
      <c r="B230" s="12" t="s">
        <v>155</v>
      </c>
      <c r="C230" s="81"/>
      <c r="D230" s="41">
        <v>652</v>
      </c>
      <c r="E230" s="13" t="s">
        <v>8</v>
      </c>
      <c r="F230" s="13" t="s">
        <v>275</v>
      </c>
      <c r="G230" s="52">
        <v>1230500</v>
      </c>
      <c r="H230" s="52">
        <v>102541.67</v>
      </c>
      <c r="I230" s="51">
        <v>0.81071280000000001</v>
      </c>
      <c r="J230" s="14">
        <f t="shared" si="110"/>
        <v>83131.839999999997</v>
      </c>
      <c r="K230" s="14">
        <f t="shared" si="98"/>
        <v>83131.839999999997</v>
      </c>
      <c r="L230" s="14">
        <f t="shared" si="99"/>
        <v>83131.839999999997</v>
      </c>
      <c r="M230" s="14">
        <f t="shared" si="100"/>
        <v>83131.839999999997</v>
      </c>
      <c r="N230" s="14">
        <f t="shared" si="101"/>
        <v>83131.839999999997</v>
      </c>
      <c r="O230" s="14">
        <f t="shared" si="102"/>
        <v>83131.839999999997</v>
      </c>
      <c r="P230" s="14">
        <f t="shared" si="103"/>
        <v>83131.839999999997</v>
      </c>
      <c r="Q230" s="14">
        <f t="shared" si="104"/>
        <v>83131.839999999997</v>
      </c>
      <c r="R230" s="14">
        <f t="shared" si="105"/>
        <v>83131.839999999997</v>
      </c>
      <c r="S230" s="14">
        <f t="shared" si="106"/>
        <v>83131.839999999997</v>
      </c>
      <c r="T230" s="14">
        <f t="shared" si="107"/>
        <v>83131.839999999997</v>
      </c>
      <c r="U230" s="14">
        <f t="shared" si="108"/>
        <v>83131.839999999997</v>
      </c>
      <c r="V230" s="77">
        <f t="shared" si="109"/>
        <v>997582.07999999973</v>
      </c>
      <c r="X230" s="48"/>
      <c r="AA230" s="17"/>
    </row>
    <row r="231" spans="1:27" ht="15.75" outlineLevel="2" x14ac:dyDescent="0.25">
      <c r="A231" s="10">
        <v>6</v>
      </c>
      <c r="B231" s="12" t="s">
        <v>156</v>
      </c>
      <c r="C231" s="81"/>
      <c r="D231" s="41">
        <v>460</v>
      </c>
      <c r="E231" s="13" t="s">
        <v>8</v>
      </c>
      <c r="F231" s="13" t="s">
        <v>275</v>
      </c>
      <c r="G231" s="52">
        <v>1230500</v>
      </c>
      <c r="H231" s="52">
        <v>102541.67</v>
      </c>
      <c r="I231" s="51">
        <v>0.81071280000000001</v>
      </c>
      <c r="J231" s="14">
        <f t="shared" si="110"/>
        <v>83131.839999999997</v>
      </c>
      <c r="K231" s="14">
        <f t="shared" si="98"/>
        <v>83131.839999999997</v>
      </c>
      <c r="L231" s="14">
        <f t="shared" si="99"/>
        <v>83131.839999999997</v>
      </c>
      <c r="M231" s="14">
        <f t="shared" si="100"/>
        <v>83131.839999999997</v>
      </c>
      <c r="N231" s="14">
        <f t="shared" si="101"/>
        <v>83131.839999999997</v>
      </c>
      <c r="O231" s="14">
        <f t="shared" si="102"/>
        <v>83131.839999999997</v>
      </c>
      <c r="P231" s="14">
        <f t="shared" si="103"/>
        <v>83131.839999999997</v>
      </c>
      <c r="Q231" s="14">
        <f t="shared" si="104"/>
        <v>83131.839999999997</v>
      </c>
      <c r="R231" s="14">
        <f t="shared" si="105"/>
        <v>83131.839999999997</v>
      </c>
      <c r="S231" s="14">
        <f t="shared" si="106"/>
        <v>83131.839999999997</v>
      </c>
      <c r="T231" s="14">
        <f t="shared" si="107"/>
        <v>83131.839999999997</v>
      </c>
      <c r="U231" s="14">
        <f t="shared" si="108"/>
        <v>83131.839999999997</v>
      </c>
      <c r="V231" s="77">
        <f t="shared" si="109"/>
        <v>997582.07999999973</v>
      </c>
      <c r="X231" s="48"/>
      <c r="AA231" s="17"/>
    </row>
    <row r="232" spans="1:27" ht="15.75" outlineLevel="2" x14ac:dyDescent="0.25">
      <c r="A232" s="10">
        <v>7</v>
      </c>
      <c r="B232" s="12" t="s">
        <v>157</v>
      </c>
      <c r="C232" s="81"/>
      <c r="D232" s="41">
        <v>256</v>
      </c>
      <c r="E232" s="13" t="s">
        <v>8</v>
      </c>
      <c r="F232" s="13" t="s">
        <v>275</v>
      </c>
      <c r="G232" s="52">
        <v>1230500</v>
      </c>
      <c r="H232" s="52">
        <v>102541.67</v>
      </c>
      <c r="I232" s="51">
        <v>0.38530320000000001</v>
      </c>
      <c r="J232" s="14">
        <f t="shared" si="110"/>
        <v>39509.629999999997</v>
      </c>
      <c r="K232" s="14">
        <f t="shared" si="98"/>
        <v>39509.629999999997</v>
      </c>
      <c r="L232" s="14">
        <f t="shared" si="99"/>
        <v>39509.629999999997</v>
      </c>
      <c r="M232" s="14">
        <f t="shared" si="100"/>
        <v>39509.629999999997</v>
      </c>
      <c r="N232" s="14">
        <f t="shared" si="101"/>
        <v>39509.629999999997</v>
      </c>
      <c r="O232" s="14">
        <f t="shared" si="102"/>
        <v>39509.629999999997</v>
      </c>
      <c r="P232" s="14">
        <f t="shared" si="103"/>
        <v>39509.629999999997</v>
      </c>
      <c r="Q232" s="14">
        <f t="shared" si="104"/>
        <v>39509.629999999997</v>
      </c>
      <c r="R232" s="14">
        <f t="shared" si="105"/>
        <v>39509.629999999997</v>
      </c>
      <c r="S232" s="14">
        <f t="shared" si="106"/>
        <v>39509.629999999997</v>
      </c>
      <c r="T232" s="14">
        <f t="shared" si="107"/>
        <v>39509.629999999997</v>
      </c>
      <c r="U232" s="14">
        <f t="shared" si="108"/>
        <v>39509.629999999997</v>
      </c>
      <c r="V232" s="77">
        <f t="shared" si="109"/>
        <v>474115.56</v>
      </c>
      <c r="X232" s="48"/>
      <c r="AA232" s="17"/>
    </row>
    <row r="233" spans="1:27" ht="15.75" outlineLevel="2" x14ac:dyDescent="0.25">
      <c r="A233" s="10">
        <v>8</v>
      </c>
      <c r="B233" s="12" t="s">
        <v>158</v>
      </c>
      <c r="C233" s="81"/>
      <c r="D233" s="41">
        <v>658</v>
      </c>
      <c r="E233" s="13" t="s">
        <v>8</v>
      </c>
      <c r="F233" s="13" t="s">
        <v>275</v>
      </c>
      <c r="G233" s="52">
        <v>1230500</v>
      </c>
      <c r="H233" s="52">
        <v>102541.67</v>
      </c>
      <c r="I233" s="51">
        <v>0.52710639999999997</v>
      </c>
      <c r="J233" s="14">
        <f t="shared" si="110"/>
        <v>54050.37</v>
      </c>
      <c r="K233" s="14">
        <f t="shared" si="98"/>
        <v>54050.37</v>
      </c>
      <c r="L233" s="14">
        <f t="shared" si="99"/>
        <v>54050.37</v>
      </c>
      <c r="M233" s="14">
        <f t="shared" si="100"/>
        <v>54050.37</v>
      </c>
      <c r="N233" s="14">
        <f t="shared" si="101"/>
        <v>54050.37</v>
      </c>
      <c r="O233" s="14">
        <f t="shared" si="102"/>
        <v>54050.37</v>
      </c>
      <c r="P233" s="14">
        <f t="shared" si="103"/>
        <v>54050.37</v>
      </c>
      <c r="Q233" s="14">
        <f t="shared" si="104"/>
        <v>54050.37</v>
      </c>
      <c r="R233" s="14">
        <f t="shared" si="105"/>
        <v>54050.37</v>
      </c>
      <c r="S233" s="14">
        <f t="shared" si="106"/>
        <v>54050.37</v>
      </c>
      <c r="T233" s="14">
        <f t="shared" si="107"/>
        <v>54050.37</v>
      </c>
      <c r="U233" s="14">
        <f t="shared" si="108"/>
        <v>54050.37</v>
      </c>
      <c r="V233" s="77">
        <f t="shared" si="109"/>
        <v>648604.44000000006</v>
      </c>
      <c r="X233" s="48"/>
      <c r="AA233" s="17"/>
    </row>
    <row r="234" spans="1:27" ht="15.75" outlineLevel="2" x14ac:dyDescent="0.25">
      <c r="A234" s="10">
        <v>9</v>
      </c>
      <c r="B234" s="12" t="s">
        <v>159</v>
      </c>
      <c r="C234" s="81"/>
      <c r="D234" s="41">
        <v>614</v>
      </c>
      <c r="E234" s="13" t="s">
        <v>8</v>
      </c>
      <c r="F234" s="13" t="s">
        <v>275</v>
      </c>
      <c r="G234" s="52">
        <v>1230500</v>
      </c>
      <c r="H234" s="52">
        <v>102541.67</v>
      </c>
      <c r="I234" s="51">
        <v>0.81071280000000001</v>
      </c>
      <c r="J234" s="14">
        <f t="shared" si="110"/>
        <v>83131.839999999997</v>
      </c>
      <c r="K234" s="14">
        <f t="shared" si="98"/>
        <v>83131.839999999997</v>
      </c>
      <c r="L234" s="14">
        <f t="shared" si="99"/>
        <v>83131.839999999997</v>
      </c>
      <c r="M234" s="14">
        <f t="shared" si="100"/>
        <v>83131.839999999997</v>
      </c>
      <c r="N234" s="14">
        <f t="shared" si="101"/>
        <v>83131.839999999997</v>
      </c>
      <c r="O234" s="14">
        <f t="shared" si="102"/>
        <v>83131.839999999997</v>
      </c>
      <c r="P234" s="14">
        <f t="shared" si="103"/>
        <v>83131.839999999997</v>
      </c>
      <c r="Q234" s="14">
        <f t="shared" si="104"/>
        <v>83131.839999999997</v>
      </c>
      <c r="R234" s="14">
        <f t="shared" si="105"/>
        <v>83131.839999999997</v>
      </c>
      <c r="S234" s="14">
        <f t="shared" si="106"/>
        <v>83131.839999999997</v>
      </c>
      <c r="T234" s="14">
        <f t="shared" si="107"/>
        <v>83131.839999999997</v>
      </c>
      <c r="U234" s="14">
        <f t="shared" si="108"/>
        <v>83131.839999999997</v>
      </c>
      <c r="V234" s="77">
        <f t="shared" si="109"/>
        <v>997582.07999999973</v>
      </c>
      <c r="X234" s="48"/>
      <c r="AA234" s="17"/>
    </row>
    <row r="235" spans="1:27" ht="15.75" outlineLevel="2" x14ac:dyDescent="0.25">
      <c r="A235" s="10">
        <v>10</v>
      </c>
      <c r="B235" s="12" t="s">
        <v>160</v>
      </c>
      <c r="C235" s="81"/>
      <c r="D235" s="41">
        <v>572</v>
      </c>
      <c r="E235" s="13" t="s">
        <v>8</v>
      </c>
      <c r="F235" s="13" t="s">
        <v>275</v>
      </c>
      <c r="G235" s="52">
        <v>1230500</v>
      </c>
      <c r="H235" s="52">
        <v>102541.67</v>
      </c>
      <c r="I235" s="51">
        <v>0.81071280000000001</v>
      </c>
      <c r="J235" s="14">
        <f t="shared" si="110"/>
        <v>83131.839999999997</v>
      </c>
      <c r="K235" s="14">
        <f t="shared" si="98"/>
        <v>83131.839999999997</v>
      </c>
      <c r="L235" s="14">
        <f t="shared" si="99"/>
        <v>83131.839999999997</v>
      </c>
      <c r="M235" s="14">
        <f t="shared" si="100"/>
        <v>83131.839999999997</v>
      </c>
      <c r="N235" s="14">
        <f t="shared" si="101"/>
        <v>83131.839999999997</v>
      </c>
      <c r="O235" s="14">
        <f t="shared" si="102"/>
        <v>83131.839999999997</v>
      </c>
      <c r="P235" s="14">
        <f t="shared" si="103"/>
        <v>83131.839999999997</v>
      </c>
      <c r="Q235" s="14">
        <f t="shared" si="104"/>
        <v>83131.839999999997</v>
      </c>
      <c r="R235" s="14">
        <f t="shared" si="105"/>
        <v>83131.839999999997</v>
      </c>
      <c r="S235" s="14">
        <f t="shared" si="106"/>
        <v>83131.839999999997</v>
      </c>
      <c r="T235" s="14">
        <f t="shared" si="107"/>
        <v>83131.839999999997</v>
      </c>
      <c r="U235" s="14">
        <f t="shared" si="108"/>
        <v>83131.839999999997</v>
      </c>
      <c r="V235" s="77">
        <f t="shared" si="109"/>
        <v>997582.07999999973</v>
      </c>
      <c r="X235" s="48"/>
      <c r="AA235" s="17"/>
    </row>
    <row r="236" spans="1:27" ht="15.75" outlineLevel="2" x14ac:dyDescent="0.25">
      <c r="A236" s="10">
        <v>11</v>
      </c>
      <c r="B236" s="12" t="s">
        <v>161</v>
      </c>
      <c r="C236" s="81"/>
      <c r="D236" s="41">
        <v>809</v>
      </c>
      <c r="E236" s="13" t="s">
        <v>8</v>
      </c>
      <c r="F236" s="13" t="s">
        <v>275</v>
      </c>
      <c r="G236" s="52">
        <v>1230500</v>
      </c>
      <c r="H236" s="52">
        <v>102541.67</v>
      </c>
      <c r="I236" s="51">
        <v>0.81071280000000001</v>
      </c>
      <c r="J236" s="14">
        <f t="shared" si="110"/>
        <v>83131.839999999997</v>
      </c>
      <c r="K236" s="14">
        <f t="shared" si="98"/>
        <v>83131.839999999997</v>
      </c>
      <c r="L236" s="14">
        <f t="shared" si="99"/>
        <v>83131.839999999997</v>
      </c>
      <c r="M236" s="14">
        <f t="shared" si="100"/>
        <v>83131.839999999997</v>
      </c>
      <c r="N236" s="14">
        <f t="shared" si="101"/>
        <v>83131.839999999997</v>
      </c>
      <c r="O236" s="14">
        <f t="shared" si="102"/>
        <v>83131.839999999997</v>
      </c>
      <c r="P236" s="14">
        <f t="shared" si="103"/>
        <v>83131.839999999997</v>
      </c>
      <c r="Q236" s="14">
        <f t="shared" si="104"/>
        <v>83131.839999999997</v>
      </c>
      <c r="R236" s="14">
        <f t="shared" si="105"/>
        <v>83131.839999999997</v>
      </c>
      <c r="S236" s="14">
        <f t="shared" si="106"/>
        <v>83131.839999999997</v>
      </c>
      <c r="T236" s="14">
        <f t="shared" si="107"/>
        <v>83131.839999999997</v>
      </c>
      <c r="U236" s="14">
        <f t="shared" si="108"/>
        <v>83131.839999999997</v>
      </c>
      <c r="V236" s="77">
        <f t="shared" si="109"/>
        <v>997582.07999999973</v>
      </c>
      <c r="X236" s="48"/>
      <c r="AA236" s="17"/>
    </row>
    <row r="237" spans="1:27" ht="15.75" outlineLevel="2" x14ac:dyDescent="0.25">
      <c r="A237" s="10">
        <v>12</v>
      </c>
      <c r="B237" s="12" t="s">
        <v>162</v>
      </c>
      <c r="C237" s="81"/>
      <c r="D237" s="41">
        <v>262</v>
      </c>
      <c r="E237" s="13" t="s">
        <v>8</v>
      </c>
      <c r="F237" s="13" t="s">
        <v>275</v>
      </c>
      <c r="G237" s="52">
        <v>1230500</v>
      </c>
      <c r="H237" s="52">
        <v>102541.67</v>
      </c>
      <c r="I237" s="51">
        <v>0.81071280000000001</v>
      </c>
      <c r="J237" s="14">
        <f t="shared" si="110"/>
        <v>83131.839999999997</v>
      </c>
      <c r="K237" s="14">
        <f t="shared" si="98"/>
        <v>83131.839999999997</v>
      </c>
      <c r="L237" s="14">
        <f t="shared" si="99"/>
        <v>83131.839999999997</v>
      </c>
      <c r="M237" s="14">
        <f t="shared" si="100"/>
        <v>83131.839999999997</v>
      </c>
      <c r="N237" s="14">
        <f t="shared" si="101"/>
        <v>83131.839999999997</v>
      </c>
      <c r="O237" s="14">
        <f t="shared" si="102"/>
        <v>83131.839999999997</v>
      </c>
      <c r="P237" s="14">
        <f t="shared" si="103"/>
        <v>83131.839999999997</v>
      </c>
      <c r="Q237" s="14">
        <f t="shared" si="104"/>
        <v>83131.839999999997</v>
      </c>
      <c r="R237" s="14">
        <f t="shared" si="105"/>
        <v>83131.839999999997</v>
      </c>
      <c r="S237" s="14">
        <f t="shared" si="106"/>
        <v>83131.839999999997</v>
      </c>
      <c r="T237" s="14">
        <f t="shared" si="107"/>
        <v>83131.839999999997</v>
      </c>
      <c r="U237" s="14">
        <f t="shared" si="108"/>
        <v>83131.839999999997</v>
      </c>
      <c r="V237" s="77">
        <f t="shared" si="109"/>
        <v>997582.07999999973</v>
      </c>
      <c r="X237" s="48"/>
      <c r="AA237" s="17"/>
    </row>
    <row r="238" spans="1:27" ht="15.75" outlineLevel="2" x14ac:dyDescent="0.25">
      <c r="A238" s="10">
        <v>13</v>
      </c>
      <c r="B238" s="12" t="s">
        <v>163</v>
      </c>
      <c r="C238" s="81"/>
      <c r="D238" s="41">
        <v>294</v>
      </c>
      <c r="E238" s="13" t="s">
        <v>8</v>
      </c>
      <c r="F238" s="13" t="s">
        <v>275</v>
      </c>
      <c r="G238" s="52">
        <v>1230500</v>
      </c>
      <c r="H238" s="52">
        <v>102541.67</v>
      </c>
      <c r="I238" s="51">
        <v>0.81071280000000001</v>
      </c>
      <c r="J238" s="14">
        <f t="shared" si="110"/>
        <v>83131.839999999997</v>
      </c>
      <c r="K238" s="14">
        <f t="shared" si="98"/>
        <v>83131.839999999997</v>
      </c>
      <c r="L238" s="14">
        <f t="shared" si="99"/>
        <v>83131.839999999997</v>
      </c>
      <c r="M238" s="14">
        <f t="shared" si="100"/>
        <v>83131.839999999997</v>
      </c>
      <c r="N238" s="14">
        <f t="shared" si="101"/>
        <v>83131.839999999997</v>
      </c>
      <c r="O238" s="14">
        <f t="shared" si="102"/>
        <v>83131.839999999997</v>
      </c>
      <c r="P238" s="14">
        <f t="shared" si="103"/>
        <v>83131.839999999997</v>
      </c>
      <c r="Q238" s="14">
        <f t="shared" si="104"/>
        <v>83131.839999999997</v>
      </c>
      <c r="R238" s="14">
        <f t="shared" si="105"/>
        <v>83131.839999999997</v>
      </c>
      <c r="S238" s="14">
        <f t="shared" si="106"/>
        <v>83131.839999999997</v>
      </c>
      <c r="T238" s="14">
        <f t="shared" si="107"/>
        <v>83131.839999999997</v>
      </c>
      <c r="U238" s="14">
        <f t="shared" si="108"/>
        <v>83131.839999999997</v>
      </c>
      <c r="V238" s="77">
        <f t="shared" si="109"/>
        <v>997582.07999999973</v>
      </c>
      <c r="X238" s="48"/>
      <c r="AA238" s="17"/>
    </row>
    <row r="239" spans="1:27" ht="15.75" outlineLevel="2" x14ac:dyDescent="0.25">
      <c r="A239" s="10">
        <v>14</v>
      </c>
      <c r="B239" s="12" t="s">
        <v>164</v>
      </c>
      <c r="C239" s="81"/>
      <c r="D239" s="41">
        <v>369</v>
      </c>
      <c r="E239" s="13" t="s">
        <v>8</v>
      </c>
      <c r="F239" s="13" t="s">
        <v>275</v>
      </c>
      <c r="G239" s="52">
        <v>1230500</v>
      </c>
      <c r="H239" s="52">
        <v>102541.67</v>
      </c>
      <c r="I239" s="51">
        <v>0.81071280000000001</v>
      </c>
      <c r="J239" s="14">
        <f t="shared" si="110"/>
        <v>83131.839999999997</v>
      </c>
      <c r="K239" s="14">
        <f t="shared" si="98"/>
        <v>83131.839999999997</v>
      </c>
      <c r="L239" s="14">
        <f t="shared" si="99"/>
        <v>83131.839999999997</v>
      </c>
      <c r="M239" s="14">
        <f t="shared" si="100"/>
        <v>83131.839999999997</v>
      </c>
      <c r="N239" s="14">
        <f t="shared" si="101"/>
        <v>83131.839999999997</v>
      </c>
      <c r="O239" s="14">
        <f t="shared" si="102"/>
        <v>83131.839999999997</v>
      </c>
      <c r="P239" s="14">
        <f t="shared" si="103"/>
        <v>83131.839999999997</v>
      </c>
      <c r="Q239" s="14">
        <f t="shared" si="104"/>
        <v>83131.839999999997</v>
      </c>
      <c r="R239" s="14">
        <f t="shared" si="105"/>
        <v>83131.839999999997</v>
      </c>
      <c r="S239" s="14">
        <f t="shared" si="106"/>
        <v>83131.839999999997</v>
      </c>
      <c r="T239" s="14">
        <f t="shared" si="107"/>
        <v>83131.839999999997</v>
      </c>
      <c r="U239" s="14">
        <f t="shared" si="108"/>
        <v>83131.839999999997</v>
      </c>
      <c r="V239" s="77">
        <f t="shared" si="109"/>
        <v>997582.07999999973</v>
      </c>
      <c r="X239" s="48"/>
      <c r="AA239" s="17"/>
    </row>
    <row r="240" spans="1:27" ht="15.75" outlineLevel="2" x14ac:dyDescent="0.25">
      <c r="A240" s="43">
        <v>15</v>
      </c>
      <c r="B240" s="24" t="s">
        <v>266</v>
      </c>
      <c r="C240" s="81"/>
      <c r="D240" s="41">
        <v>112</v>
      </c>
      <c r="E240" s="13" t="s">
        <v>8</v>
      </c>
      <c r="F240" s="13" t="s">
        <v>275</v>
      </c>
      <c r="G240" s="52">
        <v>1230500</v>
      </c>
      <c r="H240" s="52">
        <v>102541.67</v>
      </c>
      <c r="I240" s="51">
        <v>0.52710639999999997</v>
      </c>
      <c r="J240" s="14">
        <f t="shared" si="110"/>
        <v>54050.37</v>
      </c>
      <c r="K240" s="14">
        <f t="shared" si="98"/>
        <v>54050.37</v>
      </c>
      <c r="L240" s="14">
        <f t="shared" si="99"/>
        <v>54050.37</v>
      </c>
      <c r="M240" s="14">
        <f t="shared" si="100"/>
        <v>54050.37</v>
      </c>
      <c r="N240" s="14">
        <f t="shared" si="101"/>
        <v>54050.37</v>
      </c>
      <c r="O240" s="14">
        <f t="shared" si="102"/>
        <v>54050.37</v>
      </c>
      <c r="P240" s="14">
        <f t="shared" si="103"/>
        <v>54050.37</v>
      </c>
      <c r="Q240" s="14">
        <f t="shared" si="104"/>
        <v>54050.37</v>
      </c>
      <c r="R240" s="14">
        <f t="shared" si="105"/>
        <v>54050.37</v>
      </c>
      <c r="S240" s="14">
        <f t="shared" si="106"/>
        <v>54050.37</v>
      </c>
      <c r="T240" s="14">
        <f t="shared" si="107"/>
        <v>54050.37</v>
      </c>
      <c r="U240" s="14">
        <f t="shared" si="108"/>
        <v>54050.37</v>
      </c>
      <c r="V240" s="77">
        <f t="shared" si="109"/>
        <v>648604.44000000006</v>
      </c>
      <c r="X240" s="48"/>
      <c r="AA240" s="17"/>
    </row>
    <row r="241" spans="1:27" ht="15.75" outlineLevel="2" x14ac:dyDescent="0.25">
      <c r="A241" s="43">
        <v>16</v>
      </c>
      <c r="B241" s="24" t="s">
        <v>267</v>
      </c>
      <c r="C241" s="81"/>
      <c r="D241" s="41">
        <v>246</v>
      </c>
      <c r="E241" s="13" t="s">
        <v>8</v>
      </c>
      <c r="F241" s="13" t="s">
        <v>275</v>
      </c>
      <c r="G241" s="52">
        <v>1230500</v>
      </c>
      <c r="H241" s="52">
        <v>102541.67</v>
      </c>
      <c r="I241" s="51">
        <v>0.52710639999999997</v>
      </c>
      <c r="J241" s="14">
        <f t="shared" si="110"/>
        <v>54050.37</v>
      </c>
      <c r="K241" s="14">
        <f t="shared" si="98"/>
        <v>54050.37</v>
      </c>
      <c r="L241" s="14">
        <f t="shared" si="99"/>
        <v>54050.37</v>
      </c>
      <c r="M241" s="14">
        <f t="shared" si="100"/>
        <v>54050.37</v>
      </c>
      <c r="N241" s="14">
        <f t="shared" si="101"/>
        <v>54050.37</v>
      </c>
      <c r="O241" s="14">
        <f t="shared" si="102"/>
        <v>54050.37</v>
      </c>
      <c r="P241" s="14">
        <f t="shared" si="103"/>
        <v>54050.37</v>
      </c>
      <c r="Q241" s="14">
        <f t="shared" si="104"/>
        <v>54050.37</v>
      </c>
      <c r="R241" s="14">
        <f t="shared" si="105"/>
        <v>54050.37</v>
      </c>
      <c r="S241" s="14">
        <f t="shared" si="106"/>
        <v>54050.37</v>
      </c>
      <c r="T241" s="14">
        <f t="shared" si="107"/>
        <v>54050.37</v>
      </c>
      <c r="U241" s="14">
        <f t="shared" si="108"/>
        <v>54050.37</v>
      </c>
      <c r="V241" s="77">
        <f t="shared" si="109"/>
        <v>648604.44000000006</v>
      </c>
      <c r="X241" s="48"/>
      <c r="AA241" s="17"/>
    </row>
    <row r="242" spans="1:27" ht="15.75" outlineLevel="2" x14ac:dyDescent="0.25">
      <c r="A242" s="43">
        <v>17</v>
      </c>
      <c r="B242" s="24" t="s">
        <v>268</v>
      </c>
      <c r="C242" s="81"/>
      <c r="D242" s="41">
        <v>510</v>
      </c>
      <c r="E242" s="13" t="s">
        <v>8</v>
      </c>
      <c r="F242" s="13" t="s">
        <v>275</v>
      </c>
      <c r="G242" s="52">
        <v>1230500</v>
      </c>
      <c r="H242" s="52">
        <v>102541.67</v>
      </c>
      <c r="I242" s="51">
        <v>0.52710639999999997</v>
      </c>
      <c r="J242" s="14">
        <f t="shared" si="110"/>
        <v>54050.37</v>
      </c>
      <c r="K242" s="14">
        <f t="shared" si="98"/>
        <v>54050.37</v>
      </c>
      <c r="L242" s="14">
        <f t="shared" si="99"/>
        <v>54050.37</v>
      </c>
      <c r="M242" s="14">
        <f t="shared" si="100"/>
        <v>54050.37</v>
      </c>
      <c r="N242" s="14">
        <f t="shared" si="101"/>
        <v>54050.37</v>
      </c>
      <c r="O242" s="14">
        <f t="shared" si="102"/>
        <v>54050.37</v>
      </c>
      <c r="P242" s="14">
        <f t="shared" si="103"/>
        <v>54050.37</v>
      </c>
      <c r="Q242" s="14">
        <f t="shared" si="104"/>
        <v>54050.37</v>
      </c>
      <c r="R242" s="14">
        <f t="shared" si="105"/>
        <v>54050.37</v>
      </c>
      <c r="S242" s="14">
        <f t="shared" si="106"/>
        <v>54050.37</v>
      </c>
      <c r="T242" s="14">
        <f t="shared" si="107"/>
        <v>54050.37</v>
      </c>
      <c r="U242" s="14">
        <f t="shared" si="108"/>
        <v>54050.37</v>
      </c>
      <c r="V242" s="77">
        <f t="shared" si="109"/>
        <v>648604.44000000006</v>
      </c>
      <c r="X242" s="48"/>
      <c r="AA242" s="17"/>
    </row>
    <row r="243" spans="1:27" ht="15.75" outlineLevel="2" x14ac:dyDescent="0.25">
      <c r="A243" s="43">
        <v>18</v>
      </c>
      <c r="B243" s="24" t="s">
        <v>269</v>
      </c>
      <c r="C243" s="81"/>
      <c r="D243" s="41">
        <v>260</v>
      </c>
      <c r="E243" s="13" t="s">
        <v>8</v>
      </c>
      <c r="F243" s="13" t="s">
        <v>275</v>
      </c>
      <c r="G243" s="52">
        <v>1230500</v>
      </c>
      <c r="H243" s="52">
        <v>102541.67</v>
      </c>
      <c r="I243" s="51">
        <v>0.81071280000000001</v>
      </c>
      <c r="J243" s="14">
        <f t="shared" si="110"/>
        <v>83131.839999999997</v>
      </c>
      <c r="K243" s="14">
        <f t="shared" si="98"/>
        <v>83131.839999999997</v>
      </c>
      <c r="L243" s="14">
        <f t="shared" si="99"/>
        <v>83131.839999999997</v>
      </c>
      <c r="M243" s="14">
        <f t="shared" si="100"/>
        <v>83131.839999999997</v>
      </c>
      <c r="N243" s="14">
        <f t="shared" si="101"/>
        <v>83131.839999999997</v>
      </c>
      <c r="O243" s="14">
        <f t="shared" si="102"/>
        <v>83131.839999999997</v>
      </c>
      <c r="P243" s="14">
        <f t="shared" si="103"/>
        <v>83131.839999999997</v>
      </c>
      <c r="Q243" s="14">
        <f t="shared" si="104"/>
        <v>83131.839999999997</v>
      </c>
      <c r="R243" s="14">
        <f t="shared" si="105"/>
        <v>83131.839999999997</v>
      </c>
      <c r="S243" s="14">
        <f t="shared" si="106"/>
        <v>83131.839999999997</v>
      </c>
      <c r="T243" s="14">
        <f t="shared" si="107"/>
        <v>83131.839999999997</v>
      </c>
      <c r="U243" s="14">
        <f t="shared" si="108"/>
        <v>83131.839999999997</v>
      </c>
      <c r="V243" s="77">
        <f t="shared" si="109"/>
        <v>997582.07999999973</v>
      </c>
      <c r="X243" s="48"/>
      <c r="AA243" s="17"/>
    </row>
    <row r="244" spans="1:27" ht="15.75" x14ac:dyDescent="0.25">
      <c r="A244" s="15">
        <v>13</v>
      </c>
      <c r="B244" s="24" t="s">
        <v>264</v>
      </c>
      <c r="C244" s="9">
        <f>C245+C247</f>
        <v>2</v>
      </c>
      <c r="D244" s="70">
        <f t="shared" ref="D244" si="125">D245+D247</f>
        <v>2271</v>
      </c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76">
        <f t="shared" ref="V244" si="126">V245+V247</f>
        <v>2403416.4</v>
      </c>
    </row>
    <row r="245" spans="1:27" ht="18.75" outlineLevel="1" x14ac:dyDescent="0.25">
      <c r="A245" s="10"/>
      <c r="B245" s="21" t="s">
        <v>6</v>
      </c>
      <c r="C245" s="23">
        <v>1</v>
      </c>
      <c r="D245" s="23">
        <f t="shared" ref="D245:V245" si="127">D246</f>
        <v>410</v>
      </c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79">
        <f t="shared" si="127"/>
        <v>997582.07999999973</v>
      </c>
    </row>
    <row r="246" spans="1:27" ht="15.75" outlineLevel="2" x14ac:dyDescent="0.25">
      <c r="A246" s="10">
        <v>1</v>
      </c>
      <c r="B246" s="20" t="s">
        <v>165</v>
      </c>
      <c r="C246" s="81"/>
      <c r="D246" s="41">
        <v>410</v>
      </c>
      <c r="E246" s="13" t="s">
        <v>8</v>
      </c>
      <c r="F246" s="13" t="s">
        <v>275</v>
      </c>
      <c r="G246" s="52">
        <v>1230500</v>
      </c>
      <c r="H246" s="52">
        <v>102541.67</v>
      </c>
      <c r="I246" s="51">
        <v>0.81071280000000001</v>
      </c>
      <c r="J246" s="14">
        <f t="shared" si="110"/>
        <v>83131.839999999997</v>
      </c>
      <c r="K246" s="14">
        <f t="shared" si="98"/>
        <v>83131.839999999997</v>
      </c>
      <c r="L246" s="14">
        <f t="shared" si="99"/>
        <v>83131.839999999997</v>
      </c>
      <c r="M246" s="14">
        <f t="shared" si="100"/>
        <v>83131.839999999997</v>
      </c>
      <c r="N246" s="14">
        <f t="shared" si="101"/>
        <v>83131.839999999997</v>
      </c>
      <c r="O246" s="14">
        <f t="shared" si="102"/>
        <v>83131.839999999997</v>
      </c>
      <c r="P246" s="14">
        <f t="shared" si="103"/>
        <v>83131.839999999997</v>
      </c>
      <c r="Q246" s="14">
        <f t="shared" si="104"/>
        <v>83131.839999999997</v>
      </c>
      <c r="R246" s="14">
        <f t="shared" si="105"/>
        <v>83131.839999999997</v>
      </c>
      <c r="S246" s="14">
        <f t="shared" si="106"/>
        <v>83131.839999999997</v>
      </c>
      <c r="T246" s="14">
        <f t="shared" si="107"/>
        <v>83131.839999999997</v>
      </c>
      <c r="U246" s="14">
        <f t="shared" si="108"/>
        <v>83131.839999999997</v>
      </c>
      <c r="V246" s="77">
        <f t="shared" si="109"/>
        <v>997582.07999999973</v>
      </c>
    </row>
    <row r="247" spans="1:27" ht="18.75" outlineLevel="1" x14ac:dyDescent="0.25">
      <c r="A247" s="10"/>
      <c r="B247" s="21" t="s">
        <v>56</v>
      </c>
      <c r="C247" s="23">
        <v>1</v>
      </c>
      <c r="D247" s="71">
        <f t="shared" ref="D247" si="128">D248</f>
        <v>1861</v>
      </c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79">
        <f t="shared" ref="V247" si="129">V248</f>
        <v>1405834.3200000003</v>
      </c>
    </row>
    <row r="248" spans="1:27" ht="15.75" outlineLevel="2" x14ac:dyDescent="0.25">
      <c r="A248" s="10">
        <v>2</v>
      </c>
      <c r="B248" s="20" t="s">
        <v>166</v>
      </c>
      <c r="C248" s="81"/>
      <c r="D248" s="41">
        <v>1861</v>
      </c>
      <c r="E248" s="13" t="s">
        <v>8</v>
      </c>
      <c r="F248" s="13" t="s">
        <v>293</v>
      </c>
      <c r="G248" s="67">
        <v>2907100</v>
      </c>
      <c r="H248" s="67">
        <v>242258.33</v>
      </c>
      <c r="I248" s="51">
        <v>0.48358649999999997</v>
      </c>
      <c r="J248" s="14">
        <f t="shared" si="110"/>
        <v>117152.86</v>
      </c>
      <c r="K248" s="14">
        <f t="shared" si="98"/>
        <v>117152.86</v>
      </c>
      <c r="L248" s="14">
        <f t="shared" si="99"/>
        <v>117152.86</v>
      </c>
      <c r="M248" s="14">
        <f t="shared" si="100"/>
        <v>117152.86</v>
      </c>
      <c r="N248" s="14">
        <f t="shared" si="101"/>
        <v>117152.86</v>
      </c>
      <c r="O248" s="14">
        <f t="shared" si="102"/>
        <v>117152.86</v>
      </c>
      <c r="P248" s="14">
        <f t="shared" si="103"/>
        <v>117152.86</v>
      </c>
      <c r="Q248" s="14">
        <f t="shared" si="104"/>
        <v>117152.86</v>
      </c>
      <c r="R248" s="14">
        <f t="shared" si="105"/>
        <v>117152.86</v>
      </c>
      <c r="S248" s="14">
        <f t="shared" si="106"/>
        <v>117152.86</v>
      </c>
      <c r="T248" s="14">
        <f t="shared" si="107"/>
        <v>117152.86</v>
      </c>
      <c r="U248" s="14">
        <f t="shared" si="108"/>
        <v>117152.86</v>
      </c>
      <c r="V248" s="77">
        <f t="shared" si="109"/>
        <v>1405834.3200000003</v>
      </c>
    </row>
    <row r="249" spans="1:27" ht="15.75" x14ac:dyDescent="0.25">
      <c r="A249" s="15">
        <v>14</v>
      </c>
      <c r="B249" s="24" t="s">
        <v>167</v>
      </c>
      <c r="C249" s="9">
        <f>C250+C253+C272</f>
        <v>21</v>
      </c>
      <c r="D249" s="9">
        <f t="shared" ref="D249:V249" si="130">D250+D253+D272</f>
        <v>7467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76">
        <f t="shared" si="130"/>
        <v>15864347.879999999</v>
      </c>
    </row>
    <row r="250" spans="1:27" ht="15.75" outlineLevel="1" x14ac:dyDescent="0.25">
      <c r="A250" s="15"/>
      <c r="B250" s="39" t="s">
        <v>195</v>
      </c>
      <c r="C250" s="9">
        <v>2</v>
      </c>
      <c r="D250" s="9">
        <f t="shared" ref="D250" si="131">D251+D252</f>
        <v>143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76">
        <f t="shared" ref="V250" si="132">V251+V252</f>
        <v>798417.84000000032</v>
      </c>
    </row>
    <row r="251" spans="1:27" ht="15.75" outlineLevel="2" x14ac:dyDescent="0.25">
      <c r="A251" s="10">
        <v>1</v>
      </c>
      <c r="B251" s="40" t="s">
        <v>227</v>
      </c>
      <c r="C251" s="9"/>
      <c r="D251" s="41">
        <v>77</v>
      </c>
      <c r="E251" s="13" t="s">
        <v>8</v>
      </c>
      <c r="F251" s="13" t="s">
        <v>294</v>
      </c>
      <c r="G251" s="67">
        <v>922875</v>
      </c>
      <c r="H251" s="67">
        <v>76906.25</v>
      </c>
      <c r="I251" s="51">
        <v>0.43257099999999998</v>
      </c>
      <c r="J251" s="14">
        <f t="shared" si="110"/>
        <v>33267.410000000003</v>
      </c>
      <c r="K251" s="14">
        <f t="shared" si="98"/>
        <v>33267.410000000003</v>
      </c>
      <c r="L251" s="14">
        <f t="shared" si="99"/>
        <v>33267.410000000003</v>
      </c>
      <c r="M251" s="14">
        <f t="shared" si="100"/>
        <v>33267.410000000003</v>
      </c>
      <c r="N251" s="14">
        <f t="shared" si="101"/>
        <v>33267.410000000003</v>
      </c>
      <c r="O251" s="14">
        <f t="shared" si="102"/>
        <v>33267.410000000003</v>
      </c>
      <c r="P251" s="14">
        <f t="shared" si="103"/>
        <v>33267.410000000003</v>
      </c>
      <c r="Q251" s="14">
        <f t="shared" si="104"/>
        <v>33267.410000000003</v>
      </c>
      <c r="R251" s="14">
        <f t="shared" si="105"/>
        <v>33267.410000000003</v>
      </c>
      <c r="S251" s="14">
        <f t="shared" si="106"/>
        <v>33267.410000000003</v>
      </c>
      <c r="T251" s="14">
        <f t="shared" si="107"/>
        <v>33267.410000000003</v>
      </c>
      <c r="U251" s="14">
        <f t="shared" si="108"/>
        <v>33267.410000000003</v>
      </c>
      <c r="V251" s="77">
        <f t="shared" si="109"/>
        <v>399208.92000000016</v>
      </c>
    </row>
    <row r="252" spans="1:27" ht="15.75" outlineLevel="2" x14ac:dyDescent="0.25">
      <c r="A252" s="10">
        <v>2</v>
      </c>
      <c r="B252" s="40" t="s">
        <v>228</v>
      </c>
      <c r="C252" s="9"/>
      <c r="D252" s="41">
        <v>66</v>
      </c>
      <c r="E252" s="13" t="s">
        <v>8</v>
      </c>
      <c r="F252" s="13" t="s">
        <v>294</v>
      </c>
      <c r="G252" s="67">
        <v>922875</v>
      </c>
      <c r="H252" s="67">
        <v>76906.25</v>
      </c>
      <c r="I252" s="51">
        <v>0.43257099999999998</v>
      </c>
      <c r="J252" s="14">
        <f t="shared" si="110"/>
        <v>33267.410000000003</v>
      </c>
      <c r="K252" s="14">
        <f t="shared" si="98"/>
        <v>33267.410000000003</v>
      </c>
      <c r="L252" s="14">
        <f t="shared" si="99"/>
        <v>33267.410000000003</v>
      </c>
      <c r="M252" s="14">
        <f t="shared" si="100"/>
        <v>33267.410000000003</v>
      </c>
      <c r="N252" s="14">
        <f t="shared" si="101"/>
        <v>33267.410000000003</v>
      </c>
      <c r="O252" s="14">
        <f t="shared" si="102"/>
        <v>33267.410000000003</v>
      </c>
      <c r="P252" s="14">
        <f t="shared" si="103"/>
        <v>33267.410000000003</v>
      </c>
      <c r="Q252" s="14">
        <f t="shared" si="104"/>
        <v>33267.410000000003</v>
      </c>
      <c r="R252" s="14">
        <f t="shared" si="105"/>
        <v>33267.410000000003</v>
      </c>
      <c r="S252" s="14">
        <f t="shared" si="106"/>
        <v>33267.410000000003</v>
      </c>
      <c r="T252" s="14">
        <f t="shared" si="107"/>
        <v>33267.410000000003</v>
      </c>
      <c r="U252" s="14">
        <f t="shared" si="108"/>
        <v>33267.410000000003</v>
      </c>
      <c r="V252" s="77">
        <f t="shared" si="109"/>
        <v>399208.92000000016</v>
      </c>
    </row>
    <row r="253" spans="1:27" ht="18.75" outlineLevel="1" x14ac:dyDescent="0.25">
      <c r="A253" s="10"/>
      <c r="B253" s="21" t="s">
        <v>6</v>
      </c>
      <c r="C253" s="23">
        <v>18</v>
      </c>
      <c r="D253" s="71">
        <f t="shared" ref="D253" si="133">SUM(D254:D271)</f>
        <v>6232</v>
      </c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79">
        <f t="shared" ref="V253" si="134">SUM(V254:V271)</f>
        <v>13768745.639999999</v>
      </c>
    </row>
    <row r="254" spans="1:27" ht="15.75" outlineLevel="2" x14ac:dyDescent="0.25">
      <c r="A254" s="10">
        <v>1</v>
      </c>
      <c r="B254" s="12" t="s">
        <v>168</v>
      </c>
      <c r="C254" s="81"/>
      <c r="D254" s="53">
        <v>507</v>
      </c>
      <c r="E254" s="13" t="s">
        <v>8</v>
      </c>
      <c r="F254" s="13" t="s">
        <v>275</v>
      </c>
      <c r="G254" s="52">
        <v>1230500</v>
      </c>
      <c r="H254" s="52">
        <v>102541.67</v>
      </c>
      <c r="I254" s="51">
        <v>0.81071280000000001</v>
      </c>
      <c r="J254" s="14">
        <f t="shared" si="110"/>
        <v>83131.839999999997</v>
      </c>
      <c r="K254" s="14">
        <f t="shared" ref="K254:K293" si="135">J254</f>
        <v>83131.839999999997</v>
      </c>
      <c r="L254" s="14">
        <f t="shared" ref="L254:L293" si="136">J254</f>
        <v>83131.839999999997</v>
      </c>
      <c r="M254" s="14">
        <f t="shared" ref="M254:M293" si="137">J254</f>
        <v>83131.839999999997</v>
      </c>
      <c r="N254" s="14">
        <f t="shared" ref="N254:N293" si="138">J254</f>
        <v>83131.839999999997</v>
      </c>
      <c r="O254" s="14">
        <f t="shared" ref="O254:O293" si="139">J254</f>
        <v>83131.839999999997</v>
      </c>
      <c r="P254" s="14">
        <f t="shared" ref="P254:P293" si="140">J254</f>
        <v>83131.839999999997</v>
      </c>
      <c r="Q254" s="14">
        <f t="shared" ref="Q254:Q293" si="141">J254</f>
        <v>83131.839999999997</v>
      </c>
      <c r="R254" s="14">
        <f t="shared" ref="R254:R293" si="142">J254</f>
        <v>83131.839999999997</v>
      </c>
      <c r="S254" s="14">
        <f t="shared" ref="S254:S293" si="143">J254</f>
        <v>83131.839999999997</v>
      </c>
      <c r="T254" s="14">
        <f t="shared" ref="T254:T293" si="144">J254</f>
        <v>83131.839999999997</v>
      </c>
      <c r="U254" s="14">
        <f t="shared" ref="U254:U293" si="145">J254</f>
        <v>83131.839999999997</v>
      </c>
      <c r="V254" s="77">
        <f t="shared" ref="V254:V293" si="146">J254+K254+L254+M254+N254+O254+P254+Q254+R254+S254+T254+U254</f>
        <v>997582.07999999973</v>
      </c>
    </row>
    <row r="255" spans="1:27" ht="15.75" outlineLevel="2" x14ac:dyDescent="0.25">
      <c r="A255" s="10">
        <v>2</v>
      </c>
      <c r="B255" s="12" t="s">
        <v>169</v>
      </c>
      <c r="C255" s="81"/>
      <c r="D255" s="53">
        <v>177</v>
      </c>
      <c r="E255" s="13" t="s">
        <v>8</v>
      </c>
      <c r="F255" s="13" t="s">
        <v>275</v>
      </c>
      <c r="G255" s="52">
        <v>1230500</v>
      </c>
      <c r="H255" s="52">
        <v>102541.67</v>
      </c>
      <c r="I255" s="51">
        <v>0.52710639999999997</v>
      </c>
      <c r="J255" s="14">
        <f t="shared" si="110"/>
        <v>54050.37</v>
      </c>
      <c r="K255" s="14">
        <f t="shared" si="135"/>
        <v>54050.37</v>
      </c>
      <c r="L255" s="14">
        <f t="shared" si="136"/>
        <v>54050.37</v>
      </c>
      <c r="M255" s="14">
        <f t="shared" si="137"/>
        <v>54050.37</v>
      </c>
      <c r="N255" s="14">
        <f t="shared" si="138"/>
        <v>54050.37</v>
      </c>
      <c r="O255" s="14">
        <f t="shared" si="139"/>
        <v>54050.37</v>
      </c>
      <c r="P255" s="14">
        <f t="shared" si="140"/>
        <v>54050.37</v>
      </c>
      <c r="Q255" s="14">
        <f t="shared" si="141"/>
        <v>54050.37</v>
      </c>
      <c r="R255" s="14">
        <f t="shared" si="142"/>
        <v>54050.37</v>
      </c>
      <c r="S255" s="14">
        <f t="shared" si="143"/>
        <v>54050.37</v>
      </c>
      <c r="T255" s="14">
        <f t="shared" si="144"/>
        <v>54050.37</v>
      </c>
      <c r="U255" s="14">
        <f t="shared" si="145"/>
        <v>54050.37</v>
      </c>
      <c r="V255" s="77">
        <f t="shared" si="146"/>
        <v>648604.44000000006</v>
      </c>
    </row>
    <row r="256" spans="1:27" ht="15.75" outlineLevel="2" x14ac:dyDescent="0.25">
      <c r="A256" s="10">
        <v>3</v>
      </c>
      <c r="B256" s="12" t="s">
        <v>229</v>
      </c>
      <c r="C256" s="81"/>
      <c r="D256" s="53">
        <v>184</v>
      </c>
      <c r="E256" s="13" t="s">
        <v>8</v>
      </c>
      <c r="F256" s="13" t="s">
        <v>275</v>
      </c>
      <c r="G256" s="52">
        <v>1230500</v>
      </c>
      <c r="H256" s="52">
        <v>102541.67</v>
      </c>
      <c r="I256" s="51">
        <v>0.24349999999999999</v>
      </c>
      <c r="J256" s="14">
        <f t="shared" si="110"/>
        <v>24968.9</v>
      </c>
      <c r="K256" s="14">
        <f t="shared" si="135"/>
        <v>24968.9</v>
      </c>
      <c r="L256" s="14">
        <f t="shared" si="136"/>
        <v>24968.9</v>
      </c>
      <c r="M256" s="14">
        <f t="shared" si="137"/>
        <v>24968.9</v>
      </c>
      <c r="N256" s="14">
        <f t="shared" si="138"/>
        <v>24968.9</v>
      </c>
      <c r="O256" s="14">
        <f t="shared" si="139"/>
        <v>24968.9</v>
      </c>
      <c r="P256" s="14">
        <f t="shared" si="140"/>
        <v>24968.9</v>
      </c>
      <c r="Q256" s="14">
        <f t="shared" si="141"/>
        <v>24968.9</v>
      </c>
      <c r="R256" s="14">
        <f t="shared" si="142"/>
        <v>24968.9</v>
      </c>
      <c r="S256" s="14">
        <f t="shared" si="143"/>
        <v>24968.9</v>
      </c>
      <c r="T256" s="14">
        <f t="shared" si="144"/>
        <v>24968.9</v>
      </c>
      <c r="U256" s="14">
        <f t="shared" si="145"/>
        <v>24968.9</v>
      </c>
      <c r="V256" s="77">
        <f t="shared" si="146"/>
        <v>299626.8</v>
      </c>
    </row>
    <row r="257" spans="1:22" ht="15.75" outlineLevel="2" x14ac:dyDescent="0.25">
      <c r="A257" s="10">
        <v>4</v>
      </c>
      <c r="B257" s="12" t="s">
        <v>170</v>
      </c>
      <c r="C257" s="81"/>
      <c r="D257" s="53">
        <v>360</v>
      </c>
      <c r="E257" s="13" t="s">
        <v>8</v>
      </c>
      <c r="F257" s="13" t="s">
        <v>275</v>
      </c>
      <c r="G257" s="52">
        <v>1230500</v>
      </c>
      <c r="H257" s="52">
        <v>102541.67</v>
      </c>
      <c r="I257" s="51">
        <v>0.81071280000000001</v>
      </c>
      <c r="J257" s="14">
        <f t="shared" si="110"/>
        <v>83131.839999999997</v>
      </c>
      <c r="K257" s="14">
        <f t="shared" si="135"/>
        <v>83131.839999999997</v>
      </c>
      <c r="L257" s="14">
        <f t="shared" si="136"/>
        <v>83131.839999999997</v>
      </c>
      <c r="M257" s="14">
        <f t="shared" si="137"/>
        <v>83131.839999999997</v>
      </c>
      <c r="N257" s="14">
        <f t="shared" si="138"/>
        <v>83131.839999999997</v>
      </c>
      <c r="O257" s="14">
        <f t="shared" si="139"/>
        <v>83131.839999999997</v>
      </c>
      <c r="P257" s="14">
        <f t="shared" si="140"/>
        <v>83131.839999999997</v>
      </c>
      <c r="Q257" s="14">
        <f t="shared" si="141"/>
        <v>83131.839999999997</v>
      </c>
      <c r="R257" s="14">
        <f t="shared" si="142"/>
        <v>83131.839999999997</v>
      </c>
      <c r="S257" s="14">
        <f t="shared" si="143"/>
        <v>83131.839999999997</v>
      </c>
      <c r="T257" s="14">
        <f t="shared" si="144"/>
        <v>83131.839999999997</v>
      </c>
      <c r="U257" s="14">
        <f t="shared" si="145"/>
        <v>83131.839999999997</v>
      </c>
      <c r="V257" s="77">
        <f t="shared" si="146"/>
        <v>997582.07999999973</v>
      </c>
    </row>
    <row r="258" spans="1:22" ht="15.75" outlineLevel="2" x14ac:dyDescent="0.25">
      <c r="A258" s="10">
        <v>5</v>
      </c>
      <c r="B258" s="12" t="s">
        <v>171</v>
      </c>
      <c r="C258" s="81"/>
      <c r="D258" s="53">
        <v>495</v>
      </c>
      <c r="E258" s="13" t="s">
        <v>8</v>
      </c>
      <c r="F258" s="13" t="s">
        <v>275</v>
      </c>
      <c r="G258" s="52">
        <v>1230500</v>
      </c>
      <c r="H258" s="52">
        <v>102541.67</v>
      </c>
      <c r="I258" s="51">
        <v>0.81071280000000001</v>
      </c>
      <c r="J258" s="14">
        <f t="shared" si="110"/>
        <v>83131.839999999997</v>
      </c>
      <c r="K258" s="14">
        <f t="shared" si="135"/>
        <v>83131.839999999997</v>
      </c>
      <c r="L258" s="14">
        <f t="shared" si="136"/>
        <v>83131.839999999997</v>
      </c>
      <c r="M258" s="14">
        <f t="shared" si="137"/>
        <v>83131.839999999997</v>
      </c>
      <c r="N258" s="14">
        <f t="shared" si="138"/>
        <v>83131.839999999997</v>
      </c>
      <c r="O258" s="14">
        <f t="shared" si="139"/>
        <v>83131.839999999997</v>
      </c>
      <c r="P258" s="14">
        <f t="shared" si="140"/>
        <v>83131.839999999997</v>
      </c>
      <c r="Q258" s="14">
        <f t="shared" si="141"/>
        <v>83131.839999999997</v>
      </c>
      <c r="R258" s="14">
        <f t="shared" si="142"/>
        <v>83131.839999999997</v>
      </c>
      <c r="S258" s="14">
        <f t="shared" si="143"/>
        <v>83131.839999999997</v>
      </c>
      <c r="T258" s="14">
        <f t="shared" si="144"/>
        <v>83131.839999999997</v>
      </c>
      <c r="U258" s="14">
        <f t="shared" si="145"/>
        <v>83131.839999999997</v>
      </c>
      <c r="V258" s="77">
        <f t="shared" si="146"/>
        <v>997582.07999999973</v>
      </c>
    </row>
    <row r="259" spans="1:22" ht="15.75" outlineLevel="2" x14ac:dyDescent="0.25">
      <c r="A259" s="10">
        <v>6</v>
      </c>
      <c r="B259" s="12" t="s">
        <v>230</v>
      </c>
      <c r="C259" s="81"/>
      <c r="D259" s="53">
        <v>482</v>
      </c>
      <c r="E259" s="13" t="s">
        <v>8</v>
      </c>
      <c r="F259" s="13" t="s">
        <v>275</v>
      </c>
      <c r="G259" s="52">
        <v>1230500</v>
      </c>
      <c r="H259" s="52">
        <v>102541.67</v>
      </c>
      <c r="I259" s="51">
        <v>0.81071280000000001</v>
      </c>
      <c r="J259" s="14">
        <f t="shared" si="110"/>
        <v>83131.839999999997</v>
      </c>
      <c r="K259" s="14">
        <f t="shared" si="135"/>
        <v>83131.839999999997</v>
      </c>
      <c r="L259" s="14">
        <f t="shared" si="136"/>
        <v>83131.839999999997</v>
      </c>
      <c r="M259" s="14">
        <f t="shared" si="137"/>
        <v>83131.839999999997</v>
      </c>
      <c r="N259" s="14">
        <f t="shared" si="138"/>
        <v>83131.839999999997</v>
      </c>
      <c r="O259" s="14">
        <f t="shared" si="139"/>
        <v>83131.839999999997</v>
      </c>
      <c r="P259" s="14">
        <f t="shared" si="140"/>
        <v>83131.839999999997</v>
      </c>
      <c r="Q259" s="14">
        <f t="shared" si="141"/>
        <v>83131.839999999997</v>
      </c>
      <c r="R259" s="14">
        <f t="shared" si="142"/>
        <v>83131.839999999997</v>
      </c>
      <c r="S259" s="14">
        <f t="shared" si="143"/>
        <v>83131.839999999997</v>
      </c>
      <c r="T259" s="14">
        <f t="shared" si="144"/>
        <v>83131.839999999997</v>
      </c>
      <c r="U259" s="14">
        <f t="shared" si="145"/>
        <v>83131.839999999997</v>
      </c>
      <c r="V259" s="77">
        <f t="shared" si="146"/>
        <v>997582.07999999973</v>
      </c>
    </row>
    <row r="260" spans="1:22" ht="15.75" outlineLevel="2" x14ac:dyDescent="0.25">
      <c r="A260" s="10">
        <v>7</v>
      </c>
      <c r="B260" s="12" t="s">
        <v>231</v>
      </c>
      <c r="C260" s="81"/>
      <c r="D260" s="53">
        <v>191</v>
      </c>
      <c r="E260" s="13" t="s">
        <v>8</v>
      </c>
      <c r="F260" s="13" t="s">
        <v>275</v>
      </c>
      <c r="G260" s="52">
        <v>1230500</v>
      </c>
      <c r="H260" s="52">
        <v>102541.67</v>
      </c>
      <c r="I260" s="51">
        <v>0.81071280000000001</v>
      </c>
      <c r="J260" s="14">
        <f t="shared" si="110"/>
        <v>83131.839999999997</v>
      </c>
      <c r="K260" s="14">
        <f t="shared" si="135"/>
        <v>83131.839999999997</v>
      </c>
      <c r="L260" s="14">
        <f t="shared" si="136"/>
        <v>83131.839999999997</v>
      </c>
      <c r="M260" s="14">
        <f t="shared" si="137"/>
        <v>83131.839999999997</v>
      </c>
      <c r="N260" s="14">
        <f t="shared" si="138"/>
        <v>83131.839999999997</v>
      </c>
      <c r="O260" s="14">
        <f t="shared" si="139"/>
        <v>83131.839999999997</v>
      </c>
      <c r="P260" s="14">
        <f t="shared" si="140"/>
        <v>83131.839999999997</v>
      </c>
      <c r="Q260" s="14">
        <f t="shared" si="141"/>
        <v>83131.839999999997</v>
      </c>
      <c r="R260" s="14">
        <f t="shared" si="142"/>
        <v>83131.839999999997</v>
      </c>
      <c r="S260" s="14">
        <f t="shared" si="143"/>
        <v>83131.839999999997</v>
      </c>
      <c r="T260" s="14">
        <f t="shared" si="144"/>
        <v>83131.839999999997</v>
      </c>
      <c r="U260" s="14">
        <f t="shared" si="145"/>
        <v>83131.839999999997</v>
      </c>
      <c r="V260" s="77">
        <f t="shared" si="146"/>
        <v>997582.07999999973</v>
      </c>
    </row>
    <row r="261" spans="1:22" ht="15.75" outlineLevel="2" x14ac:dyDescent="0.25">
      <c r="A261" s="10">
        <v>8</v>
      </c>
      <c r="B261" s="12" t="s">
        <v>172</v>
      </c>
      <c r="C261" s="81"/>
      <c r="D261" s="53">
        <v>439</v>
      </c>
      <c r="E261" s="13" t="s">
        <v>8</v>
      </c>
      <c r="F261" s="13" t="s">
        <v>275</v>
      </c>
      <c r="G261" s="52">
        <v>1230500</v>
      </c>
      <c r="H261" s="52">
        <v>102541.67</v>
      </c>
      <c r="I261" s="51">
        <v>0.38530320000000001</v>
      </c>
      <c r="J261" s="14">
        <f t="shared" si="110"/>
        <v>39509.629999999997</v>
      </c>
      <c r="K261" s="14">
        <f t="shared" si="135"/>
        <v>39509.629999999997</v>
      </c>
      <c r="L261" s="14">
        <f t="shared" si="136"/>
        <v>39509.629999999997</v>
      </c>
      <c r="M261" s="14">
        <f t="shared" si="137"/>
        <v>39509.629999999997</v>
      </c>
      <c r="N261" s="14">
        <f t="shared" si="138"/>
        <v>39509.629999999997</v>
      </c>
      <c r="O261" s="14">
        <f t="shared" si="139"/>
        <v>39509.629999999997</v>
      </c>
      <c r="P261" s="14">
        <f t="shared" si="140"/>
        <v>39509.629999999997</v>
      </c>
      <c r="Q261" s="14">
        <f t="shared" si="141"/>
        <v>39509.629999999997</v>
      </c>
      <c r="R261" s="14">
        <f t="shared" si="142"/>
        <v>39509.629999999997</v>
      </c>
      <c r="S261" s="14">
        <f t="shared" si="143"/>
        <v>39509.629999999997</v>
      </c>
      <c r="T261" s="14">
        <f t="shared" si="144"/>
        <v>39509.629999999997</v>
      </c>
      <c r="U261" s="14">
        <f t="shared" si="145"/>
        <v>39509.629999999997</v>
      </c>
      <c r="V261" s="77">
        <f t="shared" si="146"/>
        <v>474115.56</v>
      </c>
    </row>
    <row r="262" spans="1:22" ht="15.75" outlineLevel="2" x14ac:dyDescent="0.25">
      <c r="A262" s="10">
        <v>9</v>
      </c>
      <c r="B262" s="12" t="s">
        <v>232</v>
      </c>
      <c r="C262" s="81"/>
      <c r="D262" s="53">
        <v>101</v>
      </c>
      <c r="E262" s="13" t="s">
        <v>8</v>
      </c>
      <c r="F262" s="13" t="s">
        <v>275</v>
      </c>
      <c r="G262" s="52">
        <v>1230500</v>
      </c>
      <c r="H262" s="52">
        <v>102541.67</v>
      </c>
      <c r="I262" s="51">
        <v>0.38530320000000001</v>
      </c>
      <c r="J262" s="14">
        <f t="shared" si="110"/>
        <v>39509.629999999997</v>
      </c>
      <c r="K262" s="14">
        <f t="shared" si="135"/>
        <v>39509.629999999997</v>
      </c>
      <c r="L262" s="14">
        <f t="shared" si="136"/>
        <v>39509.629999999997</v>
      </c>
      <c r="M262" s="14">
        <f t="shared" si="137"/>
        <v>39509.629999999997</v>
      </c>
      <c r="N262" s="14">
        <f t="shared" si="138"/>
        <v>39509.629999999997</v>
      </c>
      <c r="O262" s="14">
        <f t="shared" si="139"/>
        <v>39509.629999999997</v>
      </c>
      <c r="P262" s="14">
        <f t="shared" si="140"/>
        <v>39509.629999999997</v>
      </c>
      <c r="Q262" s="14">
        <f t="shared" si="141"/>
        <v>39509.629999999997</v>
      </c>
      <c r="R262" s="14">
        <f t="shared" si="142"/>
        <v>39509.629999999997</v>
      </c>
      <c r="S262" s="14">
        <f t="shared" si="143"/>
        <v>39509.629999999997</v>
      </c>
      <c r="T262" s="14">
        <f t="shared" si="144"/>
        <v>39509.629999999997</v>
      </c>
      <c r="U262" s="14">
        <f t="shared" si="145"/>
        <v>39509.629999999997</v>
      </c>
      <c r="V262" s="77">
        <f t="shared" si="146"/>
        <v>474115.56</v>
      </c>
    </row>
    <row r="263" spans="1:22" ht="15.75" outlineLevel="2" x14ac:dyDescent="0.25">
      <c r="A263" s="10">
        <v>10</v>
      </c>
      <c r="B263" s="12" t="s">
        <v>173</v>
      </c>
      <c r="C263" s="81"/>
      <c r="D263" s="53">
        <v>637</v>
      </c>
      <c r="E263" s="13" t="s">
        <v>8</v>
      </c>
      <c r="F263" s="13" t="s">
        <v>275</v>
      </c>
      <c r="G263" s="52">
        <v>1230500</v>
      </c>
      <c r="H263" s="52">
        <v>102541.67</v>
      </c>
      <c r="I263" s="51">
        <v>0.81071280000000001</v>
      </c>
      <c r="J263" s="14">
        <f t="shared" si="110"/>
        <v>83131.839999999997</v>
      </c>
      <c r="K263" s="14">
        <f t="shared" si="135"/>
        <v>83131.839999999997</v>
      </c>
      <c r="L263" s="14">
        <f t="shared" si="136"/>
        <v>83131.839999999997</v>
      </c>
      <c r="M263" s="14">
        <f t="shared" si="137"/>
        <v>83131.839999999997</v>
      </c>
      <c r="N263" s="14">
        <f t="shared" si="138"/>
        <v>83131.839999999997</v>
      </c>
      <c r="O263" s="14">
        <f t="shared" si="139"/>
        <v>83131.839999999997</v>
      </c>
      <c r="P263" s="14">
        <f t="shared" si="140"/>
        <v>83131.839999999997</v>
      </c>
      <c r="Q263" s="14">
        <f t="shared" si="141"/>
        <v>83131.839999999997</v>
      </c>
      <c r="R263" s="14">
        <f t="shared" si="142"/>
        <v>83131.839999999997</v>
      </c>
      <c r="S263" s="14">
        <f t="shared" si="143"/>
        <v>83131.839999999997</v>
      </c>
      <c r="T263" s="14">
        <f t="shared" si="144"/>
        <v>83131.839999999997</v>
      </c>
      <c r="U263" s="14">
        <f t="shared" si="145"/>
        <v>83131.839999999997</v>
      </c>
      <c r="V263" s="77">
        <f t="shared" si="146"/>
        <v>997582.07999999973</v>
      </c>
    </row>
    <row r="264" spans="1:22" ht="15.75" outlineLevel="2" x14ac:dyDescent="0.25">
      <c r="A264" s="10">
        <v>11</v>
      </c>
      <c r="B264" s="12" t="s">
        <v>174</v>
      </c>
      <c r="C264" s="81"/>
      <c r="D264" s="53">
        <v>535</v>
      </c>
      <c r="E264" s="13" t="s">
        <v>8</v>
      </c>
      <c r="F264" s="13" t="s">
        <v>275</v>
      </c>
      <c r="G264" s="52">
        <v>1230500</v>
      </c>
      <c r="H264" s="52">
        <v>102541.67</v>
      </c>
      <c r="I264" s="51">
        <v>0.24349999999999999</v>
      </c>
      <c r="J264" s="14">
        <f t="shared" si="110"/>
        <v>24968.9</v>
      </c>
      <c r="K264" s="14">
        <f t="shared" si="135"/>
        <v>24968.9</v>
      </c>
      <c r="L264" s="14">
        <f t="shared" si="136"/>
        <v>24968.9</v>
      </c>
      <c r="M264" s="14">
        <f t="shared" si="137"/>
        <v>24968.9</v>
      </c>
      <c r="N264" s="14">
        <f t="shared" si="138"/>
        <v>24968.9</v>
      </c>
      <c r="O264" s="14">
        <f t="shared" si="139"/>
        <v>24968.9</v>
      </c>
      <c r="P264" s="14">
        <f t="shared" si="140"/>
        <v>24968.9</v>
      </c>
      <c r="Q264" s="14">
        <f t="shared" si="141"/>
        <v>24968.9</v>
      </c>
      <c r="R264" s="14">
        <f t="shared" si="142"/>
        <v>24968.9</v>
      </c>
      <c r="S264" s="14">
        <f t="shared" si="143"/>
        <v>24968.9</v>
      </c>
      <c r="T264" s="14">
        <f t="shared" si="144"/>
        <v>24968.9</v>
      </c>
      <c r="U264" s="14">
        <f t="shared" si="145"/>
        <v>24968.9</v>
      </c>
      <c r="V264" s="77">
        <f t="shared" si="146"/>
        <v>299626.8</v>
      </c>
    </row>
    <row r="265" spans="1:22" ht="15.75" outlineLevel="2" x14ac:dyDescent="0.25">
      <c r="A265" s="10">
        <v>12</v>
      </c>
      <c r="B265" s="12" t="s">
        <v>233</v>
      </c>
      <c r="C265" s="81"/>
      <c r="D265" s="53">
        <v>138</v>
      </c>
      <c r="E265" s="13" t="s">
        <v>8</v>
      </c>
      <c r="F265" s="13" t="s">
        <v>275</v>
      </c>
      <c r="G265" s="52">
        <v>1230500</v>
      </c>
      <c r="H265" s="52">
        <v>102541.67</v>
      </c>
      <c r="I265" s="51">
        <v>0.24349999999999999</v>
      </c>
      <c r="J265" s="14">
        <f t="shared" si="110"/>
        <v>24968.9</v>
      </c>
      <c r="K265" s="14">
        <f t="shared" si="135"/>
        <v>24968.9</v>
      </c>
      <c r="L265" s="14">
        <f t="shared" si="136"/>
        <v>24968.9</v>
      </c>
      <c r="M265" s="14">
        <f t="shared" si="137"/>
        <v>24968.9</v>
      </c>
      <c r="N265" s="14">
        <f t="shared" si="138"/>
        <v>24968.9</v>
      </c>
      <c r="O265" s="14">
        <f t="shared" si="139"/>
        <v>24968.9</v>
      </c>
      <c r="P265" s="14">
        <f t="shared" si="140"/>
        <v>24968.9</v>
      </c>
      <c r="Q265" s="14">
        <f t="shared" si="141"/>
        <v>24968.9</v>
      </c>
      <c r="R265" s="14">
        <f t="shared" si="142"/>
        <v>24968.9</v>
      </c>
      <c r="S265" s="14">
        <f t="shared" si="143"/>
        <v>24968.9</v>
      </c>
      <c r="T265" s="14">
        <f t="shared" si="144"/>
        <v>24968.9</v>
      </c>
      <c r="U265" s="14">
        <f t="shared" si="145"/>
        <v>24968.9</v>
      </c>
      <c r="V265" s="77">
        <f t="shared" si="146"/>
        <v>299626.8</v>
      </c>
    </row>
    <row r="266" spans="1:22" ht="15.75" outlineLevel="2" x14ac:dyDescent="0.25">
      <c r="A266" s="10">
        <v>13</v>
      </c>
      <c r="B266" s="12" t="s">
        <v>175</v>
      </c>
      <c r="C266" s="81"/>
      <c r="D266" s="53">
        <v>431</v>
      </c>
      <c r="E266" s="13" t="s">
        <v>8</v>
      </c>
      <c r="F266" s="13" t="s">
        <v>275</v>
      </c>
      <c r="G266" s="52">
        <v>1230500</v>
      </c>
      <c r="H266" s="52">
        <v>102541.67</v>
      </c>
      <c r="I266" s="51">
        <v>0.81071280000000001</v>
      </c>
      <c r="J266" s="14">
        <f t="shared" si="110"/>
        <v>83131.839999999997</v>
      </c>
      <c r="K266" s="14">
        <f t="shared" si="135"/>
        <v>83131.839999999997</v>
      </c>
      <c r="L266" s="14">
        <f t="shared" si="136"/>
        <v>83131.839999999997</v>
      </c>
      <c r="M266" s="14">
        <f t="shared" si="137"/>
        <v>83131.839999999997</v>
      </c>
      <c r="N266" s="14">
        <f t="shared" si="138"/>
        <v>83131.839999999997</v>
      </c>
      <c r="O266" s="14">
        <f t="shared" si="139"/>
        <v>83131.839999999997</v>
      </c>
      <c r="P266" s="14">
        <f t="shared" si="140"/>
        <v>83131.839999999997</v>
      </c>
      <c r="Q266" s="14">
        <f t="shared" si="141"/>
        <v>83131.839999999997</v>
      </c>
      <c r="R266" s="14">
        <f t="shared" si="142"/>
        <v>83131.839999999997</v>
      </c>
      <c r="S266" s="14">
        <f t="shared" si="143"/>
        <v>83131.839999999997</v>
      </c>
      <c r="T266" s="14">
        <f t="shared" si="144"/>
        <v>83131.839999999997</v>
      </c>
      <c r="U266" s="14">
        <f t="shared" si="145"/>
        <v>83131.839999999997</v>
      </c>
      <c r="V266" s="77">
        <f t="shared" si="146"/>
        <v>997582.07999999973</v>
      </c>
    </row>
    <row r="267" spans="1:22" ht="15.75" outlineLevel="2" x14ac:dyDescent="0.25">
      <c r="A267" s="10">
        <v>14</v>
      </c>
      <c r="B267" s="12" t="s">
        <v>234</v>
      </c>
      <c r="C267" s="81"/>
      <c r="D267" s="53">
        <v>266</v>
      </c>
      <c r="E267" s="13" t="s">
        <v>8</v>
      </c>
      <c r="F267" s="13" t="s">
        <v>275</v>
      </c>
      <c r="G267" s="52">
        <v>1230500</v>
      </c>
      <c r="H267" s="52">
        <v>102541.67</v>
      </c>
      <c r="I267" s="51">
        <v>0.24349999999999999</v>
      </c>
      <c r="J267" s="14">
        <f t="shared" si="110"/>
        <v>24968.9</v>
      </c>
      <c r="K267" s="14">
        <f t="shared" si="135"/>
        <v>24968.9</v>
      </c>
      <c r="L267" s="14">
        <f t="shared" si="136"/>
        <v>24968.9</v>
      </c>
      <c r="M267" s="14">
        <f t="shared" si="137"/>
        <v>24968.9</v>
      </c>
      <c r="N267" s="14">
        <f t="shared" si="138"/>
        <v>24968.9</v>
      </c>
      <c r="O267" s="14">
        <f t="shared" si="139"/>
        <v>24968.9</v>
      </c>
      <c r="P267" s="14">
        <f t="shared" si="140"/>
        <v>24968.9</v>
      </c>
      <c r="Q267" s="14">
        <f t="shared" si="141"/>
        <v>24968.9</v>
      </c>
      <c r="R267" s="14">
        <f t="shared" si="142"/>
        <v>24968.9</v>
      </c>
      <c r="S267" s="14">
        <f t="shared" si="143"/>
        <v>24968.9</v>
      </c>
      <c r="T267" s="14">
        <f t="shared" si="144"/>
        <v>24968.9</v>
      </c>
      <c r="U267" s="14">
        <f t="shared" si="145"/>
        <v>24968.9</v>
      </c>
      <c r="V267" s="77">
        <f t="shared" si="146"/>
        <v>299626.8</v>
      </c>
    </row>
    <row r="268" spans="1:22" ht="15.75" outlineLevel="2" x14ac:dyDescent="0.25">
      <c r="A268" s="10">
        <v>15</v>
      </c>
      <c r="B268" s="12" t="s">
        <v>176</v>
      </c>
      <c r="C268" s="81"/>
      <c r="D268" s="53">
        <v>359</v>
      </c>
      <c r="E268" s="13" t="s">
        <v>8</v>
      </c>
      <c r="F268" s="13" t="s">
        <v>275</v>
      </c>
      <c r="G268" s="52">
        <v>1230500</v>
      </c>
      <c r="H268" s="52">
        <v>102541.67</v>
      </c>
      <c r="I268" s="51">
        <v>0.81071280000000001</v>
      </c>
      <c r="J268" s="14">
        <f t="shared" ref="J268:J293" si="147">ROUND(H268*I268,2)</f>
        <v>83131.839999999997</v>
      </c>
      <c r="K268" s="14">
        <f t="shared" si="135"/>
        <v>83131.839999999997</v>
      </c>
      <c r="L268" s="14">
        <f t="shared" si="136"/>
        <v>83131.839999999997</v>
      </c>
      <c r="M268" s="14">
        <f t="shared" si="137"/>
        <v>83131.839999999997</v>
      </c>
      <c r="N268" s="14">
        <f t="shared" si="138"/>
        <v>83131.839999999997</v>
      </c>
      <c r="O268" s="14">
        <f t="shared" si="139"/>
        <v>83131.839999999997</v>
      </c>
      <c r="P268" s="14">
        <f t="shared" si="140"/>
        <v>83131.839999999997</v>
      </c>
      <c r="Q268" s="14">
        <f t="shared" si="141"/>
        <v>83131.839999999997</v>
      </c>
      <c r="R268" s="14">
        <f t="shared" si="142"/>
        <v>83131.839999999997</v>
      </c>
      <c r="S268" s="14">
        <f t="shared" si="143"/>
        <v>83131.839999999997</v>
      </c>
      <c r="T268" s="14">
        <f t="shared" si="144"/>
        <v>83131.839999999997</v>
      </c>
      <c r="U268" s="14">
        <f t="shared" si="145"/>
        <v>83131.839999999997</v>
      </c>
      <c r="V268" s="77">
        <f t="shared" si="146"/>
        <v>997582.07999999973</v>
      </c>
    </row>
    <row r="269" spans="1:22" ht="15.75" outlineLevel="2" x14ac:dyDescent="0.25">
      <c r="A269" s="10">
        <v>16</v>
      </c>
      <c r="B269" s="12" t="s">
        <v>177</v>
      </c>
      <c r="C269" s="81"/>
      <c r="D269" s="53">
        <v>472</v>
      </c>
      <c r="E269" s="13" t="s">
        <v>8</v>
      </c>
      <c r="F269" s="13" t="s">
        <v>275</v>
      </c>
      <c r="G269" s="52">
        <v>1230500</v>
      </c>
      <c r="H269" s="52">
        <v>102541.67</v>
      </c>
      <c r="I269" s="51">
        <v>0.81071280000000001</v>
      </c>
      <c r="J269" s="14">
        <f t="shared" si="147"/>
        <v>83131.839999999997</v>
      </c>
      <c r="K269" s="14">
        <f t="shared" si="135"/>
        <v>83131.839999999997</v>
      </c>
      <c r="L269" s="14">
        <f t="shared" si="136"/>
        <v>83131.839999999997</v>
      </c>
      <c r="M269" s="14">
        <f t="shared" si="137"/>
        <v>83131.839999999997</v>
      </c>
      <c r="N269" s="14">
        <f t="shared" si="138"/>
        <v>83131.839999999997</v>
      </c>
      <c r="O269" s="14">
        <f t="shared" si="139"/>
        <v>83131.839999999997</v>
      </c>
      <c r="P269" s="14">
        <f t="shared" si="140"/>
        <v>83131.839999999997</v>
      </c>
      <c r="Q269" s="14">
        <f t="shared" si="141"/>
        <v>83131.839999999997</v>
      </c>
      <c r="R269" s="14">
        <f t="shared" si="142"/>
        <v>83131.839999999997</v>
      </c>
      <c r="S269" s="14">
        <f t="shared" si="143"/>
        <v>83131.839999999997</v>
      </c>
      <c r="T269" s="14">
        <f t="shared" si="144"/>
        <v>83131.839999999997</v>
      </c>
      <c r="U269" s="14">
        <f t="shared" si="145"/>
        <v>83131.839999999997</v>
      </c>
      <c r="V269" s="77">
        <f t="shared" si="146"/>
        <v>997582.07999999973</v>
      </c>
    </row>
    <row r="270" spans="1:22" ht="15.75" outlineLevel="2" x14ac:dyDescent="0.25">
      <c r="A270" s="10">
        <v>17</v>
      </c>
      <c r="B270" s="12" t="s">
        <v>178</v>
      </c>
      <c r="C270" s="81"/>
      <c r="D270" s="53">
        <v>293</v>
      </c>
      <c r="E270" s="13" t="s">
        <v>8</v>
      </c>
      <c r="F270" s="13" t="s">
        <v>275</v>
      </c>
      <c r="G270" s="52">
        <v>1230500</v>
      </c>
      <c r="H270" s="52">
        <v>102541.67</v>
      </c>
      <c r="I270" s="51">
        <v>0.81071280000000001</v>
      </c>
      <c r="J270" s="14">
        <f t="shared" si="147"/>
        <v>83131.839999999997</v>
      </c>
      <c r="K270" s="14">
        <f t="shared" si="135"/>
        <v>83131.839999999997</v>
      </c>
      <c r="L270" s="14">
        <f t="shared" si="136"/>
        <v>83131.839999999997</v>
      </c>
      <c r="M270" s="14">
        <f t="shared" si="137"/>
        <v>83131.839999999997</v>
      </c>
      <c r="N270" s="14">
        <f t="shared" si="138"/>
        <v>83131.839999999997</v>
      </c>
      <c r="O270" s="14">
        <f t="shared" si="139"/>
        <v>83131.839999999997</v>
      </c>
      <c r="P270" s="14">
        <f t="shared" si="140"/>
        <v>83131.839999999997</v>
      </c>
      <c r="Q270" s="14">
        <f t="shared" si="141"/>
        <v>83131.839999999997</v>
      </c>
      <c r="R270" s="14">
        <f t="shared" si="142"/>
        <v>83131.839999999997</v>
      </c>
      <c r="S270" s="14">
        <f t="shared" si="143"/>
        <v>83131.839999999997</v>
      </c>
      <c r="T270" s="14">
        <f t="shared" si="144"/>
        <v>83131.839999999997</v>
      </c>
      <c r="U270" s="14">
        <f t="shared" si="145"/>
        <v>83131.839999999997</v>
      </c>
      <c r="V270" s="77">
        <f t="shared" si="146"/>
        <v>997582.07999999973</v>
      </c>
    </row>
    <row r="271" spans="1:22" ht="15.75" outlineLevel="2" x14ac:dyDescent="0.25">
      <c r="A271" s="10">
        <v>18</v>
      </c>
      <c r="B271" s="12" t="s">
        <v>179</v>
      </c>
      <c r="C271" s="81"/>
      <c r="D271" s="53">
        <v>165</v>
      </c>
      <c r="E271" s="13" t="s">
        <v>8</v>
      </c>
      <c r="F271" s="13" t="s">
        <v>275</v>
      </c>
      <c r="G271" s="52">
        <v>1230500</v>
      </c>
      <c r="H271" s="52">
        <v>102541.67</v>
      </c>
      <c r="I271" s="51">
        <v>0.81071280000000001</v>
      </c>
      <c r="J271" s="14">
        <f t="shared" si="147"/>
        <v>83131.839999999997</v>
      </c>
      <c r="K271" s="14">
        <f t="shared" si="135"/>
        <v>83131.839999999997</v>
      </c>
      <c r="L271" s="14">
        <f t="shared" si="136"/>
        <v>83131.839999999997</v>
      </c>
      <c r="M271" s="14">
        <f t="shared" si="137"/>
        <v>83131.839999999997</v>
      </c>
      <c r="N271" s="14">
        <f t="shared" si="138"/>
        <v>83131.839999999997</v>
      </c>
      <c r="O271" s="14">
        <f t="shared" si="139"/>
        <v>83131.839999999997</v>
      </c>
      <c r="P271" s="14">
        <f t="shared" si="140"/>
        <v>83131.839999999997</v>
      </c>
      <c r="Q271" s="14">
        <f t="shared" si="141"/>
        <v>83131.839999999997</v>
      </c>
      <c r="R271" s="14">
        <f t="shared" si="142"/>
        <v>83131.839999999997</v>
      </c>
      <c r="S271" s="14">
        <f t="shared" si="143"/>
        <v>83131.839999999997</v>
      </c>
      <c r="T271" s="14">
        <f t="shared" si="144"/>
        <v>83131.839999999997</v>
      </c>
      <c r="U271" s="14">
        <f t="shared" si="145"/>
        <v>83131.839999999997</v>
      </c>
      <c r="V271" s="77">
        <f t="shared" si="146"/>
        <v>997582.07999999973</v>
      </c>
    </row>
    <row r="272" spans="1:22" ht="18.75" outlineLevel="1" x14ac:dyDescent="0.25">
      <c r="A272" s="10"/>
      <c r="B272" s="21" t="s">
        <v>21</v>
      </c>
      <c r="C272" s="23">
        <v>1</v>
      </c>
      <c r="D272" s="71">
        <f t="shared" ref="D272" si="148">D273</f>
        <v>1092</v>
      </c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79">
        <f>V273</f>
        <v>1297184.3999999997</v>
      </c>
    </row>
    <row r="273" spans="1:22" ht="15.75" outlineLevel="2" x14ac:dyDescent="0.25">
      <c r="A273" s="10">
        <v>13</v>
      </c>
      <c r="B273" s="12" t="s">
        <v>180</v>
      </c>
      <c r="C273" s="81"/>
      <c r="D273" s="41">
        <v>1092</v>
      </c>
      <c r="E273" s="13" t="s">
        <v>8</v>
      </c>
      <c r="F273" s="13" t="s">
        <v>288</v>
      </c>
      <c r="G273" s="67">
        <v>2460900</v>
      </c>
      <c r="H273" s="67">
        <v>205075</v>
      </c>
      <c r="I273" s="51">
        <v>0.52711790000000003</v>
      </c>
      <c r="J273" s="14">
        <f t="shared" si="147"/>
        <v>108098.7</v>
      </c>
      <c r="K273" s="14">
        <f t="shared" si="135"/>
        <v>108098.7</v>
      </c>
      <c r="L273" s="14">
        <f t="shared" si="136"/>
        <v>108098.7</v>
      </c>
      <c r="M273" s="14">
        <f t="shared" si="137"/>
        <v>108098.7</v>
      </c>
      <c r="N273" s="14">
        <f t="shared" si="138"/>
        <v>108098.7</v>
      </c>
      <c r="O273" s="14">
        <f t="shared" si="139"/>
        <v>108098.7</v>
      </c>
      <c r="P273" s="14">
        <f t="shared" si="140"/>
        <v>108098.7</v>
      </c>
      <c r="Q273" s="14">
        <f t="shared" si="141"/>
        <v>108098.7</v>
      </c>
      <c r="R273" s="14">
        <f t="shared" si="142"/>
        <v>108098.7</v>
      </c>
      <c r="S273" s="14">
        <f t="shared" si="143"/>
        <v>108098.7</v>
      </c>
      <c r="T273" s="14">
        <f t="shared" si="144"/>
        <v>108098.7</v>
      </c>
      <c r="U273" s="14">
        <f t="shared" si="145"/>
        <v>108098.7</v>
      </c>
      <c r="V273" s="77">
        <f t="shared" si="146"/>
        <v>1297184.3999999997</v>
      </c>
    </row>
    <row r="274" spans="1:22" ht="15.75" x14ac:dyDescent="0.25">
      <c r="A274" s="15">
        <v>15</v>
      </c>
      <c r="B274" s="24" t="s">
        <v>181</v>
      </c>
      <c r="C274" s="9">
        <v>18</v>
      </c>
      <c r="D274" s="70">
        <f t="shared" ref="D274:V274" si="149">D275</f>
        <v>8294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76">
        <f t="shared" si="149"/>
        <v>13419768.119999999</v>
      </c>
    </row>
    <row r="275" spans="1:22" ht="18.75" outlineLevel="1" x14ac:dyDescent="0.25">
      <c r="A275" s="10"/>
      <c r="B275" s="21" t="s">
        <v>6</v>
      </c>
      <c r="C275" s="23">
        <v>18</v>
      </c>
      <c r="D275" s="71">
        <f t="shared" ref="D275" si="150">SUM(D276:D293)</f>
        <v>8294</v>
      </c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79">
        <f t="shared" ref="V275" si="151">SUM(V276:V293)</f>
        <v>13419768.119999999</v>
      </c>
    </row>
    <row r="276" spans="1:22" ht="15.75" outlineLevel="2" x14ac:dyDescent="0.25">
      <c r="A276" s="10">
        <v>1</v>
      </c>
      <c r="B276" s="12" t="s">
        <v>182</v>
      </c>
      <c r="C276" s="81"/>
      <c r="D276" s="53">
        <v>591</v>
      </c>
      <c r="E276" s="13" t="s">
        <v>8</v>
      </c>
      <c r="F276" s="13" t="s">
        <v>275</v>
      </c>
      <c r="G276" s="52">
        <v>1230500</v>
      </c>
      <c r="H276" s="52">
        <v>102541.67</v>
      </c>
      <c r="I276" s="51">
        <v>0.81071280000000001</v>
      </c>
      <c r="J276" s="14">
        <f t="shared" si="147"/>
        <v>83131.839999999997</v>
      </c>
      <c r="K276" s="14">
        <f t="shared" si="135"/>
        <v>83131.839999999997</v>
      </c>
      <c r="L276" s="14">
        <f t="shared" si="136"/>
        <v>83131.839999999997</v>
      </c>
      <c r="M276" s="14">
        <f t="shared" si="137"/>
        <v>83131.839999999997</v>
      </c>
      <c r="N276" s="14">
        <f t="shared" si="138"/>
        <v>83131.839999999997</v>
      </c>
      <c r="O276" s="14">
        <f t="shared" si="139"/>
        <v>83131.839999999997</v>
      </c>
      <c r="P276" s="14">
        <f t="shared" si="140"/>
        <v>83131.839999999997</v>
      </c>
      <c r="Q276" s="14">
        <f t="shared" si="141"/>
        <v>83131.839999999997</v>
      </c>
      <c r="R276" s="14">
        <f t="shared" si="142"/>
        <v>83131.839999999997</v>
      </c>
      <c r="S276" s="14">
        <f t="shared" si="143"/>
        <v>83131.839999999997</v>
      </c>
      <c r="T276" s="14">
        <f t="shared" si="144"/>
        <v>83131.839999999997</v>
      </c>
      <c r="U276" s="14">
        <f t="shared" si="145"/>
        <v>83131.839999999997</v>
      </c>
      <c r="V276" s="77">
        <f t="shared" si="146"/>
        <v>997582.07999999973</v>
      </c>
    </row>
    <row r="277" spans="1:22" ht="15.75" outlineLevel="2" x14ac:dyDescent="0.25">
      <c r="A277" s="10">
        <v>2</v>
      </c>
      <c r="B277" s="12" t="s">
        <v>236</v>
      </c>
      <c r="C277" s="81"/>
      <c r="D277" s="53">
        <v>301</v>
      </c>
      <c r="E277" s="13" t="s">
        <v>8</v>
      </c>
      <c r="F277" s="13" t="s">
        <v>275</v>
      </c>
      <c r="G277" s="52">
        <v>1230500</v>
      </c>
      <c r="H277" s="52">
        <v>102541.67</v>
      </c>
      <c r="I277" s="51">
        <v>0.24349999999999999</v>
      </c>
      <c r="J277" s="14">
        <f t="shared" si="147"/>
        <v>24968.9</v>
      </c>
      <c r="K277" s="14">
        <f t="shared" si="135"/>
        <v>24968.9</v>
      </c>
      <c r="L277" s="14">
        <f t="shared" si="136"/>
        <v>24968.9</v>
      </c>
      <c r="M277" s="14">
        <f t="shared" si="137"/>
        <v>24968.9</v>
      </c>
      <c r="N277" s="14">
        <f t="shared" si="138"/>
        <v>24968.9</v>
      </c>
      <c r="O277" s="14">
        <f t="shared" si="139"/>
        <v>24968.9</v>
      </c>
      <c r="P277" s="14">
        <f t="shared" si="140"/>
        <v>24968.9</v>
      </c>
      <c r="Q277" s="14">
        <f t="shared" si="141"/>
        <v>24968.9</v>
      </c>
      <c r="R277" s="14">
        <f t="shared" si="142"/>
        <v>24968.9</v>
      </c>
      <c r="S277" s="14">
        <f t="shared" si="143"/>
        <v>24968.9</v>
      </c>
      <c r="T277" s="14">
        <f t="shared" si="144"/>
        <v>24968.9</v>
      </c>
      <c r="U277" s="14">
        <f t="shared" si="145"/>
        <v>24968.9</v>
      </c>
      <c r="V277" s="77">
        <f t="shared" si="146"/>
        <v>299626.8</v>
      </c>
    </row>
    <row r="278" spans="1:22" ht="15.75" outlineLevel="2" x14ac:dyDescent="0.25">
      <c r="A278" s="10">
        <v>3</v>
      </c>
      <c r="B278" s="12" t="s">
        <v>237</v>
      </c>
      <c r="C278" s="81"/>
      <c r="D278" s="53">
        <v>213</v>
      </c>
      <c r="E278" s="13" t="s">
        <v>8</v>
      </c>
      <c r="F278" s="13" t="s">
        <v>275</v>
      </c>
      <c r="G278" s="52">
        <v>1230500</v>
      </c>
      <c r="H278" s="52">
        <v>102541.67</v>
      </c>
      <c r="I278" s="51">
        <v>0.81071280000000001</v>
      </c>
      <c r="J278" s="14">
        <f t="shared" si="147"/>
        <v>83131.839999999997</v>
      </c>
      <c r="K278" s="14">
        <f t="shared" si="135"/>
        <v>83131.839999999997</v>
      </c>
      <c r="L278" s="14">
        <f t="shared" si="136"/>
        <v>83131.839999999997</v>
      </c>
      <c r="M278" s="14">
        <f t="shared" si="137"/>
        <v>83131.839999999997</v>
      </c>
      <c r="N278" s="14">
        <f t="shared" si="138"/>
        <v>83131.839999999997</v>
      </c>
      <c r="O278" s="14">
        <f t="shared" si="139"/>
        <v>83131.839999999997</v>
      </c>
      <c r="P278" s="14">
        <f t="shared" si="140"/>
        <v>83131.839999999997</v>
      </c>
      <c r="Q278" s="14">
        <f t="shared" si="141"/>
        <v>83131.839999999997</v>
      </c>
      <c r="R278" s="14">
        <f t="shared" si="142"/>
        <v>83131.839999999997</v>
      </c>
      <c r="S278" s="14">
        <f t="shared" si="143"/>
        <v>83131.839999999997</v>
      </c>
      <c r="T278" s="14">
        <f t="shared" si="144"/>
        <v>83131.839999999997</v>
      </c>
      <c r="U278" s="14">
        <f t="shared" si="145"/>
        <v>83131.839999999997</v>
      </c>
      <c r="V278" s="77">
        <f t="shared" si="146"/>
        <v>997582.07999999973</v>
      </c>
    </row>
    <row r="279" spans="1:22" ht="15.75" outlineLevel="2" x14ac:dyDescent="0.25">
      <c r="A279" s="10">
        <v>4</v>
      </c>
      <c r="B279" s="12" t="s">
        <v>183</v>
      </c>
      <c r="C279" s="81"/>
      <c r="D279" s="53">
        <v>519</v>
      </c>
      <c r="E279" s="13" t="s">
        <v>8</v>
      </c>
      <c r="F279" s="13" t="s">
        <v>275</v>
      </c>
      <c r="G279" s="52">
        <v>1230500</v>
      </c>
      <c r="H279" s="52">
        <v>102541.67</v>
      </c>
      <c r="I279" s="51">
        <v>0.81071280000000001</v>
      </c>
      <c r="J279" s="14">
        <f t="shared" si="147"/>
        <v>83131.839999999997</v>
      </c>
      <c r="K279" s="14">
        <f t="shared" si="135"/>
        <v>83131.839999999997</v>
      </c>
      <c r="L279" s="14">
        <f t="shared" si="136"/>
        <v>83131.839999999997</v>
      </c>
      <c r="M279" s="14">
        <f t="shared" si="137"/>
        <v>83131.839999999997</v>
      </c>
      <c r="N279" s="14">
        <f t="shared" si="138"/>
        <v>83131.839999999997</v>
      </c>
      <c r="O279" s="14">
        <f t="shared" si="139"/>
        <v>83131.839999999997</v>
      </c>
      <c r="P279" s="14">
        <f t="shared" si="140"/>
        <v>83131.839999999997</v>
      </c>
      <c r="Q279" s="14">
        <f t="shared" si="141"/>
        <v>83131.839999999997</v>
      </c>
      <c r="R279" s="14">
        <f t="shared" si="142"/>
        <v>83131.839999999997</v>
      </c>
      <c r="S279" s="14">
        <f t="shared" si="143"/>
        <v>83131.839999999997</v>
      </c>
      <c r="T279" s="14">
        <f t="shared" si="144"/>
        <v>83131.839999999997</v>
      </c>
      <c r="U279" s="14">
        <f t="shared" si="145"/>
        <v>83131.839999999997</v>
      </c>
      <c r="V279" s="77">
        <f t="shared" si="146"/>
        <v>997582.07999999973</v>
      </c>
    </row>
    <row r="280" spans="1:22" ht="15.75" outlineLevel="2" x14ac:dyDescent="0.25">
      <c r="A280" s="10">
        <v>5</v>
      </c>
      <c r="B280" s="12" t="s">
        <v>184</v>
      </c>
      <c r="C280" s="81"/>
      <c r="D280" s="66">
        <v>212</v>
      </c>
      <c r="E280" s="13" t="s">
        <v>8</v>
      </c>
      <c r="F280" s="13" t="s">
        <v>275</v>
      </c>
      <c r="G280" s="52">
        <v>1230500</v>
      </c>
      <c r="H280" s="52">
        <v>102541.67</v>
      </c>
      <c r="I280" s="51">
        <v>0.52710639999999997</v>
      </c>
      <c r="J280" s="14">
        <f t="shared" si="147"/>
        <v>54050.37</v>
      </c>
      <c r="K280" s="14">
        <f t="shared" si="135"/>
        <v>54050.37</v>
      </c>
      <c r="L280" s="14">
        <f t="shared" si="136"/>
        <v>54050.37</v>
      </c>
      <c r="M280" s="14">
        <f t="shared" si="137"/>
        <v>54050.37</v>
      </c>
      <c r="N280" s="14">
        <f t="shared" si="138"/>
        <v>54050.37</v>
      </c>
      <c r="O280" s="14">
        <f t="shared" si="139"/>
        <v>54050.37</v>
      </c>
      <c r="P280" s="14">
        <f t="shared" si="140"/>
        <v>54050.37</v>
      </c>
      <c r="Q280" s="14">
        <f t="shared" si="141"/>
        <v>54050.37</v>
      </c>
      <c r="R280" s="14">
        <f t="shared" si="142"/>
        <v>54050.37</v>
      </c>
      <c r="S280" s="14">
        <f t="shared" si="143"/>
        <v>54050.37</v>
      </c>
      <c r="T280" s="14">
        <f t="shared" si="144"/>
        <v>54050.37</v>
      </c>
      <c r="U280" s="14">
        <f t="shared" si="145"/>
        <v>54050.37</v>
      </c>
      <c r="V280" s="77">
        <f t="shared" si="146"/>
        <v>648604.44000000006</v>
      </c>
    </row>
    <row r="281" spans="1:22" ht="15.75" outlineLevel="2" x14ac:dyDescent="0.25">
      <c r="A281" s="10">
        <v>6</v>
      </c>
      <c r="B281" s="12" t="s">
        <v>185</v>
      </c>
      <c r="C281" s="81"/>
      <c r="D281" s="53">
        <v>608</v>
      </c>
      <c r="E281" s="13" t="s">
        <v>8</v>
      </c>
      <c r="F281" s="13" t="s">
        <v>275</v>
      </c>
      <c r="G281" s="52">
        <v>1230500</v>
      </c>
      <c r="H281" s="52">
        <v>102541.67</v>
      </c>
      <c r="I281" s="51">
        <v>0.81071280000000001</v>
      </c>
      <c r="J281" s="14">
        <f t="shared" si="147"/>
        <v>83131.839999999997</v>
      </c>
      <c r="K281" s="14">
        <f t="shared" si="135"/>
        <v>83131.839999999997</v>
      </c>
      <c r="L281" s="14">
        <f t="shared" si="136"/>
        <v>83131.839999999997</v>
      </c>
      <c r="M281" s="14">
        <f t="shared" si="137"/>
        <v>83131.839999999997</v>
      </c>
      <c r="N281" s="14">
        <f t="shared" si="138"/>
        <v>83131.839999999997</v>
      </c>
      <c r="O281" s="14">
        <f t="shared" si="139"/>
        <v>83131.839999999997</v>
      </c>
      <c r="P281" s="14">
        <f t="shared" si="140"/>
        <v>83131.839999999997</v>
      </c>
      <c r="Q281" s="14">
        <f t="shared" si="141"/>
        <v>83131.839999999997</v>
      </c>
      <c r="R281" s="14">
        <f t="shared" si="142"/>
        <v>83131.839999999997</v>
      </c>
      <c r="S281" s="14">
        <f t="shared" si="143"/>
        <v>83131.839999999997</v>
      </c>
      <c r="T281" s="14">
        <f t="shared" si="144"/>
        <v>83131.839999999997</v>
      </c>
      <c r="U281" s="14">
        <f t="shared" si="145"/>
        <v>83131.839999999997</v>
      </c>
      <c r="V281" s="77">
        <f t="shared" si="146"/>
        <v>997582.07999999973</v>
      </c>
    </row>
    <row r="282" spans="1:22" ht="15.75" outlineLevel="2" x14ac:dyDescent="0.25">
      <c r="A282" s="10">
        <v>7</v>
      </c>
      <c r="B282" s="12" t="s">
        <v>235</v>
      </c>
      <c r="C282" s="81"/>
      <c r="D282" s="53">
        <v>694</v>
      </c>
      <c r="E282" s="13" t="s">
        <v>8</v>
      </c>
      <c r="F282" s="13" t="s">
        <v>275</v>
      </c>
      <c r="G282" s="52">
        <v>1230500</v>
      </c>
      <c r="H282" s="52">
        <v>102541.67</v>
      </c>
      <c r="I282" s="51">
        <v>0.24349999999999999</v>
      </c>
      <c r="J282" s="14">
        <f t="shared" si="147"/>
        <v>24968.9</v>
      </c>
      <c r="K282" s="14">
        <f t="shared" si="135"/>
        <v>24968.9</v>
      </c>
      <c r="L282" s="14">
        <f t="shared" si="136"/>
        <v>24968.9</v>
      </c>
      <c r="M282" s="14">
        <f t="shared" si="137"/>
        <v>24968.9</v>
      </c>
      <c r="N282" s="14">
        <f t="shared" si="138"/>
        <v>24968.9</v>
      </c>
      <c r="O282" s="14">
        <f t="shared" si="139"/>
        <v>24968.9</v>
      </c>
      <c r="P282" s="14">
        <f t="shared" si="140"/>
        <v>24968.9</v>
      </c>
      <c r="Q282" s="14">
        <f t="shared" si="141"/>
        <v>24968.9</v>
      </c>
      <c r="R282" s="14">
        <f t="shared" si="142"/>
        <v>24968.9</v>
      </c>
      <c r="S282" s="14">
        <f t="shared" si="143"/>
        <v>24968.9</v>
      </c>
      <c r="T282" s="14">
        <f t="shared" si="144"/>
        <v>24968.9</v>
      </c>
      <c r="U282" s="14">
        <f t="shared" si="145"/>
        <v>24968.9</v>
      </c>
      <c r="V282" s="77">
        <f t="shared" si="146"/>
        <v>299626.8</v>
      </c>
    </row>
    <row r="283" spans="1:22" ht="15.75" outlineLevel="2" x14ac:dyDescent="0.25">
      <c r="A283" s="10">
        <v>8</v>
      </c>
      <c r="B283" s="12" t="s">
        <v>186</v>
      </c>
      <c r="C283" s="81"/>
      <c r="D283" s="53">
        <v>646</v>
      </c>
      <c r="E283" s="13" t="s">
        <v>8</v>
      </c>
      <c r="F283" s="13" t="s">
        <v>275</v>
      </c>
      <c r="G283" s="52">
        <v>1230500</v>
      </c>
      <c r="H283" s="52">
        <v>102541.67</v>
      </c>
      <c r="I283" s="51">
        <v>0.52710639999999997</v>
      </c>
      <c r="J283" s="14">
        <f t="shared" si="147"/>
        <v>54050.37</v>
      </c>
      <c r="K283" s="14">
        <f t="shared" si="135"/>
        <v>54050.37</v>
      </c>
      <c r="L283" s="14">
        <f t="shared" si="136"/>
        <v>54050.37</v>
      </c>
      <c r="M283" s="14">
        <f t="shared" si="137"/>
        <v>54050.37</v>
      </c>
      <c r="N283" s="14">
        <f t="shared" si="138"/>
        <v>54050.37</v>
      </c>
      <c r="O283" s="14">
        <f t="shared" si="139"/>
        <v>54050.37</v>
      </c>
      <c r="P283" s="14">
        <f t="shared" si="140"/>
        <v>54050.37</v>
      </c>
      <c r="Q283" s="14">
        <f t="shared" si="141"/>
        <v>54050.37</v>
      </c>
      <c r="R283" s="14">
        <f t="shared" si="142"/>
        <v>54050.37</v>
      </c>
      <c r="S283" s="14">
        <f t="shared" si="143"/>
        <v>54050.37</v>
      </c>
      <c r="T283" s="14">
        <f t="shared" si="144"/>
        <v>54050.37</v>
      </c>
      <c r="U283" s="14">
        <f t="shared" si="145"/>
        <v>54050.37</v>
      </c>
      <c r="V283" s="77">
        <f t="shared" si="146"/>
        <v>648604.44000000006</v>
      </c>
    </row>
    <row r="284" spans="1:22" ht="15.75" outlineLevel="2" x14ac:dyDescent="0.25">
      <c r="A284" s="10">
        <v>9</v>
      </c>
      <c r="B284" s="12" t="s">
        <v>187</v>
      </c>
      <c r="C284" s="81"/>
      <c r="D284" s="53">
        <v>696</v>
      </c>
      <c r="E284" s="13" t="s">
        <v>8</v>
      </c>
      <c r="F284" s="13" t="s">
        <v>275</v>
      </c>
      <c r="G284" s="52">
        <v>1230500</v>
      </c>
      <c r="H284" s="52">
        <v>102541.67</v>
      </c>
      <c r="I284" s="51">
        <v>0.24349999999999999</v>
      </c>
      <c r="J284" s="14">
        <f t="shared" si="147"/>
        <v>24968.9</v>
      </c>
      <c r="K284" s="14">
        <f t="shared" si="135"/>
        <v>24968.9</v>
      </c>
      <c r="L284" s="14">
        <f t="shared" si="136"/>
        <v>24968.9</v>
      </c>
      <c r="M284" s="14">
        <f t="shared" si="137"/>
        <v>24968.9</v>
      </c>
      <c r="N284" s="14">
        <f t="shared" si="138"/>
        <v>24968.9</v>
      </c>
      <c r="O284" s="14">
        <f t="shared" si="139"/>
        <v>24968.9</v>
      </c>
      <c r="P284" s="14">
        <f t="shared" si="140"/>
        <v>24968.9</v>
      </c>
      <c r="Q284" s="14">
        <f t="shared" si="141"/>
        <v>24968.9</v>
      </c>
      <c r="R284" s="14">
        <f t="shared" si="142"/>
        <v>24968.9</v>
      </c>
      <c r="S284" s="14">
        <f t="shared" si="143"/>
        <v>24968.9</v>
      </c>
      <c r="T284" s="14">
        <f t="shared" si="144"/>
        <v>24968.9</v>
      </c>
      <c r="U284" s="14">
        <f t="shared" si="145"/>
        <v>24968.9</v>
      </c>
      <c r="V284" s="77">
        <f t="shared" si="146"/>
        <v>299626.8</v>
      </c>
    </row>
    <row r="285" spans="1:22" ht="15.75" outlineLevel="2" x14ac:dyDescent="0.25">
      <c r="A285" s="10">
        <v>10</v>
      </c>
      <c r="B285" s="12" t="s">
        <v>188</v>
      </c>
      <c r="C285" s="81"/>
      <c r="D285" s="53">
        <v>477</v>
      </c>
      <c r="E285" s="13" t="s">
        <v>8</v>
      </c>
      <c r="F285" s="13" t="s">
        <v>275</v>
      </c>
      <c r="G285" s="52">
        <v>1230500</v>
      </c>
      <c r="H285" s="52">
        <v>102541.67</v>
      </c>
      <c r="I285" s="51">
        <v>0.81071280000000001</v>
      </c>
      <c r="J285" s="14">
        <f t="shared" si="147"/>
        <v>83131.839999999997</v>
      </c>
      <c r="K285" s="14">
        <f t="shared" si="135"/>
        <v>83131.839999999997</v>
      </c>
      <c r="L285" s="14">
        <f t="shared" si="136"/>
        <v>83131.839999999997</v>
      </c>
      <c r="M285" s="14">
        <f t="shared" si="137"/>
        <v>83131.839999999997</v>
      </c>
      <c r="N285" s="14">
        <f t="shared" si="138"/>
        <v>83131.839999999997</v>
      </c>
      <c r="O285" s="14">
        <f t="shared" si="139"/>
        <v>83131.839999999997</v>
      </c>
      <c r="P285" s="14">
        <f t="shared" si="140"/>
        <v>83131.839999999997</v>
      </c>
      <c r="Q285" s="14">
        <f t="shared" si="141"/>
        <v>83131.839999999997</v>
      </c>
      <c r="R285" s="14">
        <f t="shared" si="142"/>
        <v>83131.839999999997</v>
      </c>
      <c r="S285" s="14">
        <f t="shared" si="143"/>
        <v>83131.839999999997</v>
      </c>
      <c r="T285" s="14">
        <f t="shared" si="144"/>
        <v>83131.839999999997</v>
      </c>
      <c r="U285" s="14">
        <f t="shared" si="145"/>
        <v>83131.839999999997</v>
      </c>
      <c r="V285" s="77">
        <f t="shared" si="146"/>
        <v>997582.07999999973</v>
      </c>
    </row>
    <row r="286" spans="1:22" ht="15.75" outlineLevel="2" x14ac:dyDescent="0.25">
      <c r="A286" s="10">
        <v>11</v>
      </c>
      <c r="B286" s="12" t="s">
        <v>238</v>
      </c>
      <c r="C286" s="81"/>
      <c r="D286" s="53">
        <v>149</v>
      </c>
      <c r="E286" s="13" t="s">
        <v>8</v>
      </c>
      <c r="F286" s="13" t="s">
        <v>275</v>
      </c>
      <c r="G286" s="52">
        <v>1230500</v>
      </c>
      <c r="H286" s="52">
        <v>102541.67</v>
      </c>
      <c r="I286" s="51">
        <v>0.81071280000000001</v>
      </c>
      <c r="J286" s="14">
        <f t="shared" si="147"/>
        <v>83131.839999999997</v>
      </c>
      <c r="K286" s="14">
        <f t="shared" si="135"/>
        <v>83131.839999999997</v>
      </c>
      <c r="L286" s="14">
        <f t="shared" si="136"/>
        <v>83131.839999999997</v>
      </c>
      <c r="M286" s="14">
        <f t="shared" si="137"/>
        <v>83131.839999999997</v>
      </c>
      <c r="N286" s="14">
        <f t="shared" si="138"/>
        <v>83131.839999999997</v>
      </c>
      <c r="O286" s="14">
        <f t="shared" si="139"/>
        <v>83131.839999999997</v>
      </c>
      <c r="P286" s="14">
        <f t="shared" si="140"/>
        <v>83131.839999999997</v>
      </c>
      <c r="Q286" s="14">
        <f t="shared" si="141"/>
        <v>83131.839999999997</v>
      </c>
      <c r="R286" s="14">
        <f t="shared" si="142"/>
        <v>83131.839999999997</v>
      </c>
      <c r="S286" s="14">
        <f t="shared" si="143"/>
        <v>83131.839999999997</v>
      </c>
      <c r="T286" s="14">
        <f t="shared" si="144"/>
        <v>83131.839999999997</v>
      </c>
      <c r="U286" s="14">
        <f t="shared" si="145"/>
        <v>83131.839999999997</v>
      </c>
      <c r="V286" s="77">
        <f t="shared" si="146"/>
        <v>997582.07999999973</v>
      </c>
    </row>
    <row r="287" spans="1:22" ht="15.75" outlineLevel="2" x14ac:dyDescent="0.25">
      <c r="A287" s="10">
        <v>12</v>
      </c>
      <c r="B287" s="12" t="s">
        <v>189</v>
      </c>
      <c r="C287" s="81"/>
      <c r="D287" s="53">
        <v>432</v>
      </c>
      <c r="E287" s="13" t="s">
        <v>8</v>
      </c>
      <c r="F287" s="13" t="s">
        <v>275</v>
      </c>
      <c r="G287" s="52">
        <v>1230500</v>
      </c>
      <c r="H287" s="52">
        <v>102541.67</v>
      </c>
      <c r="I287" s="51">
        <v>0.81071280000000001</v>
      </c>
      <c r="J287" s="14">
        <f t="shared" si="147"/>
        <v>83131.839999999997</v>
      </c>
      <c r="K287" s="14">
        <f t="shared" si="135"/>
        <v>83131.839999999997</v>
      </c>
      <c r="L287" s="14">
        <f t="shared" si="136"/>
        <v>83131.839999999997</v>
      </c>
      <c r="M287" s="14">
        <f t="shared" si="137"/>
        <v>83131.839999999997</v>
      </c>
      <c r="N287" s="14">
        <f t="shared" si="138"/>
        <v>83131.839999999997</v>
      </c>
      <c r="O287" s="14">
        <f t="shared" si="139"/>
        <v>83131.839999999997</v>
      </c>
      <c r="P287" s="14">
        <f t="shared" si="140"/>
        <v>83131.839999999997</v>
      </c>
      <c r="Q287" s="14">
        <f t="shared" si="141"/>
        <v>83131.839999999997</v>
      </c>
      <c r="R287" s="14">
        <f t="shared" si="142"/>
        <v>83131.839999999997</v>
      </c>
      <c r="S287" s="14">
        <f t="shared" si="143"/>
        <v>83131.839999999997</v>
      </c>
      <c r="T287" s="14">
        <f t="shared" si="144"/>
        <v>83131.839999999997</v>
      </c>
      <c r="U287" s="14">
        <f t="shared" si="145"/>
        <v>83131.839999999997</v>
      </c>
      <c r="V287" s="77">
        <f t="shared" si="146"/>
        <v>997582.07999999973</v>
      </c>
    </row>
    <row r="288" spans="1:22" ht="15.75" outlineLevel="2" x14ac:dyDescent="0.25">
      <c r="A288" s="10">
        <v>13</v>
      </c>
      <c r="B288" s="12" t="s">
        <v>66</v>
      </c>
      <c r="C288" s="81"/>
      <c r="D288" s="53">
        <v>260</v>
      </c>
      <c r="E288" s="13" t="s">
        <v>8</v>
      </c>
      <c r="F288" s="13" t="s">
        <v>275</v>
      </c>
      <c r="G288" s="52">
        <v>1230500</v>
      </c>
      <c r="H288" s="52">
        <v>102541.67</v>
      </c>
      <c r="I288" s="51">
        <v>0.81071280000000001</v>
      </c>
      <c r="J288" s="14">
        <f t="shared" si="147"/>
        <v>83131.839999999997</v>
      </c>
      <c r="K288" s="14">
        <f t="shared" si="135"/>
        <v>83131.839999999997</v>
      </c>
      <c r="L288" s="14">
        <f t="shared" si="136"/>
        <v>83131.839999999997</v>
      </c>
      <c r="M288" s="14">
        <f t="shared" si="137"/>
        <v>83131.839999999997</v>
      </c>
      <c r="N288" s="14">
        <f t="shared" si="138"/>
        <v>83131.839999999997</v>
      </c>
      <c r="O288" s="14">
        <f t="shared" si="139"/>
        <v>83131.839999999997</v>
      </c>
      <c r="P288" s="14">
        <f t="shared" si="140"/>
        <v>83131.839999999997</v>
      </c>
      <c r="Q288" s="14">
        <f t="shared" si="141"/>
        <v>83131.839999999997</v>
      </c>
      <c r="R288" s="14">
        <f t="shared" si="142"/>
        <v>83131.839999999997</v>
      </c>
      <c r="S288" s="14">
        <f t="shared" si="143"/>
        <v>83131.839999999997</v>
      </c>
      <c r="T288" s="14">
        <f t="shared" si="144"/>
        <v>83131.839999999997</v>
      </c>
      <c r="U288" s="14">
        <f t="shared" si="145"/>
        <v>83131.839999999997</v>
      </c>
      <c r="V288" s="77">
        <f t="shared" si="146"/>
        <v>997582.07999999973</v>
      </c>
    </row>
    <row r="289" spans="1:22" ht="15.75" outlineLevel="2" x14ac:dyDescent="0.25">
      <c r="A289" s="10">
        <v>14</v>
      </c>
      <c r="B289" s="12" t="s">
        <v>190</v>
      </c>
      <c r="C289" s="81"/>
      <c r="D289" s="53">
        <v>746</v>
      </c>
      <c r="E289" s="13" t="s">
        <v>8</v>
      </c>
      <c r="F289" s="13" t="s">
        <v>275</v>
      </c>
      <c r="G289" s="52">
        <v>1230500</v>
      </c>
      <c r="H289" s="52">
        <v>102541.67</v>
      </c>
      <c r="I289" s="51">
        <v>0.52710639999999997</v>
      </c>
      <c r="J289" s="14">
        <f t="shared" si="147"/>
        <v>54050.37</v>
      </c>
      <c r="K289" s="14">
        <f t="shared" si="135"/>
        <v>54050.37</v>
      </c>
      <c r="L289" s="14">
        <f t="shared" si="136"/>
        <v>54050.37</v>
      </c>
      <c r="M289" s="14">
        <f t="shared" si="137"/>
        <v>54050.37</v>
      </c>
      <c r="N289" s="14">
        <f t="shared" si="138"/>
        <v>54050.37</v>
      </c>
      <c r="O289" s="14">
        <f t="shared" si="139"/>
        <v>54050.37</v>
      </c>
      <c r="P289" s="14">
        <f t="shared" si="140"/>
        <v>54050.37</v>
      </c>
      <c r="Q289" s="14">
        <f t="shared" si="141"/>
        <v>54050.37</v>
      </c>
      <c r="R289" s="14">
        <f t="shared" si="142"/>
        <v>54050.37</v>
      </c>
      <c r="S289" s="14">
        <f t="shared" si="143"/>
        <v>54050.37</v>
      </c>
      <c r="T289" s="14">
        <f t="shared" si="144"/>
        <v>54050.37</v>
      </c>
      <c r="U289" s="14">
        <f t="shared" si="145"/>
        <v>54050.37</v>
      </c>
      <c r="V289" s="77">
        <f t="shared" si="146"/>
        <v>648604.44000000006</v>
      </c>
    </row>
    <row r="290" spans="1:22" ht="15.75" outlineLevel="2" x14ac:dyDescent="0.25">
      <c r="A290" s="10">
        <v>15</v>
      </c>
      <c r="B290" s="12" t="s">
        <v>191</v>
      </c>
      <c r="C290" s="81"/>
      <c r="D290" s="53">
        <v>283</v>
      </c>
      <c r="E290" s="13" t="s">
        <v>8</v>
      </c>
      <c r="F290" s="13" t="s">
        <v>275</v>
      </c>
      <c r="G290" s="52">
        <v>1230500</v>
      </c>
      <c r="H290" s="52">
        <v>102541.67</v>
      </c>
      <c r="I290" s="51">
        <v>0.81071280000000001</v>
      </c>
      <c r="J290" s="14">
        <f t="shared" si="147"/>
        <v>83131.839999999997</v>
      </c>
      <c r="K290" s="14">
        <f t="shared" si="135"/>
        <v>83131.839999999997</v>
      </c>
      <c r="L290" s="14">
        <f t="shared" si="136"/>
        <v>83131.839999999997</v>
      </c>
      <c r="M290" s="14">
        <f t="shared" si="137"/>
        <v>83131.839999999997</v>
      </c>
      <c r="N290" s="14">
        <f t="shared" si="138"/>
        <v>83131.839999999997</v>
      </c>
      <c r="O290" s="14">
        <f t="shared" si="139"/>
        <v>83131.839999999997</v>
      </c>
      <c r="P290" s="14">
        <f t="shared" si="140"/>
        <v>83131.839999999997</v>
      </c>
      <c r="Q290" s="14">
        <f t="shared" si="141"/>
        <v>83131.839999999997</v>
      </c>
      <c r="R290" s="14">
        <f t="shared" si="142"/>
        <v>83131.839999999997</v>
      </c>
      <c r="S290" s="14">
        <f t="shared" si="143"/>
        <v>83131.839999999997</v>
      </c>
      <c r="T290" s="14">
        <f t="shared" si="144"/>
        <v>83131.839999999997</v>
      </c>
      <c r="U290" s="14">
        <f t="shared" si="145"/>
        <v>83131.839999999997</v>
      </c>
      <c r="V290" s="77">
        <f t="shared" si="146"/>
        <v>997582.07999999973</v>
      </c>
    </row>
    <row r="291" spans="1:22" ht="15.75" outlineLevel="2" x14ac:dyDescent="0.25">
      <c r="A291" s="10">
        <v>16</v>
      </c>
      <c r="B291" s="12" t="s">
        <v>89</v>
      </c>
      <c r="C291" s="81"/>
      <c r="D291" s="53">
        <v>493</v>
      </c>
      <c r="E291" s="13" t="s">
        <v>8</v>
      </c>
      <c r="F291" s="13" t="s">
        <v>275</v>
      </c>
      <c r="G291" s="52">
        <v>1230500</v>
      </c>
      <c r="H291" s="52">
        <v>102541.67</v>
      </c>
      <c r="I291" s="51">
        <v>0.24349999999999999</v>
      </c>
      <c r="J291" s="14">
        <f t="shared" si="147"/>
        <v>24968.9</v>
      </c>
      <c r="K291" s="14">
        <f t="shared" si="135"/>
        <v>24968.9</v>
      </c>
      <c r="L291" s="14">
        <f t="shared" si="136"/>
        <v>24968.9</v>
      </c>
      <c r="M291" s="14">
        <f t="shared" si="137"/>
        <v>24968.9</v>
      </c>
      <c r="N291" s="14">
        <f t="shared" si="138"/>
        <v>24968.9</v>
      </c>
      <c r="O291" s="14">
        <f t="shared" si="139"/>
        <v>24968.9</v>
      </c>
      <c r="P291" s="14">
        <f t="shared" si="140"/>
        <v>24968.9</v>
      </c>
      <c r="Q291" s="14">
        <f t="shared" si="141"/>
        <v>24968.9</v>
      </c>
      <c r="R291" s="14">
        <f t="shared" si="142"/>
        <v>24968.9</v>
      </c>
      <c r="S291" s="14">
        <f t="shared" si="143"/>
        <v>24968.9</v>
      </c>
      <c r="T291" s="14">
        <f t="shared" si="144"/>
        <v>24968.9</v>
      </c>
      <c r="U291" s="14">
        <f t="shared" si="145"/>
        <v>24968.9</v>
      </c>
      <c r="V291" s="77">
        <f t="shared" si="146"/>
        <v>299626.8</v>
      </c>
    </row>
    <row r="292" spans="1:22" ht="15.75" outlineLevel="2" x14ac:dyDescent="0.25">
      <c r="A292" s="10">
        <v>17</v>
      </c>
      <c r="B292" s="12" t="s">
        <v>239</v>
      </c>
      <c r="C292" s="81"/>
      <c r="D292" s="53">
        <v>718</v>
      </c>
      <c r="E292" s="13" t="s">
        <v>8</v>
      </c>
      <c r="F292" s="13" t="s">
        <v>275</v>
      </c>
      <c r="G292" s="52">
        <v>1230500</v>
      </c>
      <c r="H292" s="52">
        <v>102541.67</v>
      </c>
      <c r="I292" s="51">
        <v>0.81071280000000001</v>
      </c>
      <c r="J292" s="14">
        <f t="shared" si="147"/>
        <v>83131.839999999997</v>
      </c>
      <c r="K292" s="14">
        <f t="shared" si="135"/>
        <v>83131.839999999997</v>
      </c>
      <c r="L292" s="14">
        <f t="shared" si="136"/>
        <v>83131.839999999997</v>
      </c>
      <c r="M292" s="14">
        <f t="shared" si="137"/>
        <v>83131.839999999997</v>
      </c>
      <c r="N292" s="14">
        <f t="shared" si="138"/>
        <v>83131.839999999997</v>
      </c>
      <c r="O292" s="14">
        <f t="shared" si="139"/>
        <v>83131.839999999997</v>
      </c>
      <c r="P292" s="14">
        <f t="shared" si="140"/>
        <v>83131.839999999997</v>
      </c>
      <c r="Q292" s="14">
        <f t="shared" si="141"/>
        <v>83131.839999999997</v>
      </c>
      <c r="R292" s="14">
        <f t="shared" si="142"/>
        <v>83131.839999999997</v>
      </c>
      <c r="S292" s="14">
        <f t="shared" si="143"/>
        <v>83131.839999999997</v>
      </c>
      <c r="T292" s="14">
        <f t="shared" si="144"/>
        <v>83131.839999999997</v>
      </c>
      <c r="U292" s="14">
        <f t="shared" si="145"/>
        <v>83131.839999999997</v>
      </c>
      <c r="V292" s="77">
        <f t="shared" si="146"/>
        <v>997582.07999999973</v>
      </c>
    </row>
    <row r="293" spans="1:22" ht="15.75" outlineLevel="2" x14ac:dyDescent="0.25">
      <c r="A293" s="10">
        <v>18</v>
      </c>
      <c r="B293" s="12" t="s">
        <v>192</v>
      </c>
      <c r="C293" s="81"/>
      <c r="D293" s="53">
        <v>256</v>
      </c>
      <c r="E293" s="13" t="s">
        <v>8</v>
      </c>
      <c r="F293" s="13" t="s">
        <v>275</v>
      </c>
      <c r="G293" s="52">
        <v>1230500</v>
      </c>
      <c r="H293" s="52">
        <v>102541.67</v>
      </c>
      <c r="I293" s="51">
        <v>0.24349999999999999</v>
      </c>
      <c r="J293" s="14">
        <f t="shared" si="147"/>
        <v>24968.9</v>
      </c>
      <c r="K293" s="14">
        <f t="shared" si="135"/>
        <v>24968.9</v>
      </c>
      <c r="L293" s="14">
        <f t="shared" si="136"/>
        <v>24968.9</v>
      </c>
      <c r="M293" s="14">
        <f t="shared" si="137"/>
        <v>24968.9</v>
      </c>
      <c r="N293" s="14">
        <f t="shared" si="138"/>
        <v>24968.9</v>
      </c>
      <c r="O293" s="14">
        <f t="shared" si="139"/>
        <v>24968.9</v>
      </c>
      <c r="P293" s="14">
        <f t="shared" si="140"/>
        <v>24968.9</v>
      </c>
      <c r="Q293" s="14">
        <f t="shared" si="141"/>
        <v>24968.9</v>
      </c>
      <c r="R293" s="14">
        <f t="shared" si="142"/>
        <v>24968.9</v>
      </c>
      <c r="S293" s="14">
        <f t="shared" si="143"/>
        <v>24968.9</v>
      </c>
      <c r="T293" s="14">
        <f t="shared" si="144"/>
        <v>24968.9</v>
      </c>
      <c r="U293" s="14">
        <f t="shared" si="145"/>
        <v>24968.9</v>
      </c>
      <c r="V293" s="77">
        <f t="shared" si="146"/>
        <v>299626.8</v>
      </c>
    </row>
    <row r="294" spans="1:22" ht="15.75" x14ac:dyDescent="0.25">
      <c r="A294" s="26"/>
      <c r="B294" s="27" t="s">
        <v>193</v>
      </c>
      <c r="C294" s="23">
        <f>C9+C38+C58+C94+C111+C137+C150+C153+C169+C187+C206+C224+C244+C249+C274</f>
        <v>238</v>
      </c>
      <c r="D294" s="71">
        <f t="shared" ref="D294:V294" si="152">D9+D38+D58+D94+D111+D137+D150+D153+D169+D187+D206+D224+D244+D249+D274</f>
        <v>134538</v>
      </c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79">
        <f t="shared" si="152"/>
        <v>213380717.87999997</v>
      </c>
    </row>
    <row r="295" spans="1:22" ht="15.75" x14ac:dyDescent="0.25">
      <c r="A295" s="28"/>
      <c r="B295" s="28"/>
      <c r="C295" s="29"/>
      <c r="D295" s="29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</row>
    <row r="296" spans="1:22" ht="15.75" customHeight="1" x14ac:dyDescent="0.25">
      <c r="A296" s="30" t="s">
        <v>194</v>
      </c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</row>
    <row r="297" spans="1:22" ht="18.75" x14ac:dyDescent="0.25">
      <c r="A297" s="32">
        <v>1</v>
      </c>
      <c r="B297" s="33" t="s">
        <v>195</v>
      </c>
      <c r="C297" s="34"/>
      <c r="D297" s="34"/>
      <c r="E297" s="74">
        <v>992.9</v>
      </c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28"/>
    </row>
    <row r="298" spans="1:22" ht="18.75" x14ac:dyDescent="0.25">
      <c r="A298" s="32">
        <v>2</v>
      </c>
      <c r="B298" s="33" t="s">
        <v>196</v>
      </c>
      <c r="C298" s="34"/>
      <c r="D298" s="34"/>
      <c r="E298" s="75">
        <v>1230.5</v>
      </c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28"/>
    </row>
    <row r="299" spans="1:22" ht="18.75" x14ac:dyDescent="0.25">
      <c r="A299" s="32">
        <v>3</v>
      </c>
      <c r="B299" s="33" t="s">
        <v>197</v>
      </c>
      <c r="C299" s="34"/>
      <c r="D299" s="34"/>
      <c r="E299" s="74">
        <v>2460.9</v>
      </c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28"/>
    </row>
    <row r="300" spans="1:22" ht="18.75" x14ac:dyDescent="0.25">
      <c r="A300" s="32">
        <v>4</v>
      </c>
      <c r="B300" s="33" t="s">
        <v>198</v>
      </c>
      <c r="C300" s="34"/>
      <c r="D300" s="34"/>
      <c r="E300" s="74">
        <v>2907.1</v>
      </c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28"/>
    </row>
    <row r="301" spans="1:22" ht="18.75" x14ac:dyDescent="0.25">
      <c r="A301" s="32">
        <v>5</v>
      </c>
      <c r="B301" s="33" t="s">
        <v>199</v>
      </c>
      <c r="C301" s="34"/>
      <c r="D301" s="34"/>
      <c r="E301" s="74">
        <v>3633.9</v>
      </c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28"/>
    </row>
    <row r="303" spans="1:22" ht="15.75" x14ac:dyDescent="0.25">
      <c r="A303" s="36" t="s">
        <v>200</v>
      </c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</row>
    <row r="304" spans="1:22" s="38" customFormat="1" ht="15.75" x14ac:dyDescent="0.25">
      <c r="A304" s="37" t="s">
        <v>201</v>
      </c>
      <c r="B304" s="28" t="s">
        <v>202</v>
      </c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1:22" s="38" customFormat="1" ht="15.75" x14ac:dyDescent="0.25">
      <c r="A305" s="37" t="s">
        <v>203</v>
      </c>
      <c r="B305" s="28" t="s">
        <v>204</v>
      </c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1:22" s="38" customFormat="1" ht="15.75" x14ac:dyDescent="0.25">
      <c r="A306" s="37" t="s">
        <v>205</v>
      </c>
      <c r="B306" s="28" t="s">
        <v>206</v>
      </c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1:22" s="38" customFormat="1" ht="15.75" x14ac:dyDescent="0.25">
      <c r="A307" s="28"/>
      <c r="B307" s="28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</sheetData>
  <mergeCells count="8">
    <mergeCell ref="V7:V8"/>
    <mergeCell ref="A6:V6"/>
    <mergeCell ref="A7:A8"/>
    <mergeCell ref="B7:B8"/>
    <mergeCell ref="C7:C8"/>
    <mergeCell ref="D7:D8"/>
    <mergeCell ref="E7:E8"/>
    <mergeCell ref="F7:J7"/>
  </mergeCells>
  <phoneticPr fontId="15" type="noConversion"/>
  <pageMargins left="0.17" right="0.17" top="0.55118110236220474" bottom="0.15748031496062992" header="0.15748031496062992" footer="0.19685039370078741"/>
  <pageSetup paperSize="9" scale="46" fitToHeight="0" orientation="landscape" r:id="rId1"/>
  <rowBreaks count="5" manualBreakCount="5">
    <brk id="57" max="16383" man="1"/>
    <brk id="110" max="16383" man="1"/>
    <brk id="168" max="16383" man="1"/>
    <brk id="223" max="16383" man="1"/>
    <brk id="2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 2024</vt:lpstr>
      <vt:lpstr>'ФАПы 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2024-01-25T10:21:27Z</cp:lastPrinted>
  <dcterms:created xsi:type="dcterms:W3CDTF">2022-10-18T07:02:54Z</dcterms:created>
  <dcterms:modified xsi:type="dcterms:W3CDTF">2024-01-25T10:21:33Z</dcterms:modified>
</cp:coreProperties>
</file>